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4910" windowHeight="6735" tabRatio="509" activeTab="0"/>
  </bookViews>
  <sheets>
    <sheet name="Genes expressed during IAC" sheetId="1" r:id="rId1"/>
    <sheet name="RIM101 regulated during IAC" sheetId="2" r:id="rId2"/>
    <sheet name="Sheet1" sheetId="3" r:id="rId3"/>
  </sheets>
  <definedNames>
    <definedName name="GOsection" localSheetId="1">'RIM101 regulated during IAC'!#REF!</definedName>
  </definedNames>
  <calcPr fullCalcOnLoad="1"/>
</workbook>
</file>

<file path=xl/sharedStrings.xml><?xml version="1.0" encoding="utf-8"?>
<sst xmlns="http://schemas.openxmlformats.org/spreadsheetml/2006/main" count="1198" uniqueCount="477">
  <si>
    <t>zinc transporter</t>
  </si>
  <si>
    <t>Thioredoxin reductase</t>
  </si>
  <si>
    <t>Transcriptional activator of general amino acid control response</t>
  </si>
  <si>
    <t>Glycosidase of cell surface</t>
  </si>
  <si>
    <t>Plasma membrane-localized protein</t>
  </si>
  <si>
    <t>membrane transporter</t>
  </si>
  <si>
    <t xml:space="preserve"> transcription factor</t>
  </si>
  <si>
    <t>Cytoplasmic protein expressed specifically in white phase yeast cells</t>
  </si>
  <si>
    <t xml:space="preserve">Thioredoxin, involved in response to reactive oxygen species; </t>
  </si>
  <si>
    <t>Phosphate permease</t>
  </si>
  <si>
    <t>1,6-beta-D-glucan biosynthesis</t>
  </si>
  <si>
    <t>Glutaredoxin</t>
  </si>
  <si>
    <t>Hypothetical protein</t>
  </si>
  <si>
    <t xml:space="preserve">Hypothetical protein.  </t>
  </si>
  <si>
    <t xml:space="preserve">Nitric oxide dioxygenase </t>
  </si>
  <si>
    <t>Citrate synthase</t>
  </si>
  <si>
    <t>iron permease</t>
  </si>
  <si>
    <t>Glycosidase</t>
  </si>
  <si>
    <t>cell wall protein involved in hemoglobin utilization</t>
  </si>
  <si>
    <t>Phosphoenolpyruvate carboxykinase</t>
  </si>
  <si>
    <t>Hyphal-specific protein</t>
  </si>
  <si>
    <t>1,3-beta-glucan-linked structural cell wall protein</t>
  </si>
  <si>
    <t>Alcohol dehydrogenase</t>
  </si>
  <si>
    <t>Oxidative stress response</t>
  </si>
  <si>
    <t>Ammonium transporter</t>
  </si>
  <si>
    <t>General amino acid permease</t>
  </si>
  <si>
    <r>
      <t>Argininosuccinate synthase</t>
    </r>
  </si>
  <si>
    <t>alcohol dehydrogenase</t>
  </si>
  <si>
    <t>ferric reductase</t>
  </si>
  <si>
    <t>Protein kinase with a role in cell wall regulation</t>
  </si>
  <si>
    <t>Membrane transporter</t>
  </si>
  <si>
    <t>Phosphofructokinase</t>
  </si>
  <si>
    <t>Possible stress protein</t>
  </si>
  <si>
    <t>GPI-anchored protein of unknown function</t>
  </si>
  <si>
    <t>Phospholipase B</t>
  </si>
  <si>
    <t>Fluconazole-induced protein of unknown function</t>
  </si>
  <si>
    <t>Asparagine and glutamine permease</t>
  </si>
  <si>
    <t>Endocytosis</t>
  </si>
  <si>
    <t>Glyceraldehyde-3-phosphate dehydrogenase</t>
  </si>
  <si>
    <t>MAP kinase of osmotic-, heavy metal-, and core stress response</t>
  </si>
  <si>
    <t>PGA7( RBT6)</t>
  </si>
  <si>
    <t>Rationale for gene selection</t>
  </si>
  <si>
    <t>Gene description</t>
  </si>
  <si>
    <t xml:space="preserve">SC5314-1 </t>
  </si>
  <si>
    <t xml:space="preserve">SC5314-2 </t>
  </si>
  <si>
    <t xml:space="preserve">SC5314-3 </t>
  </si>
  <si>
    <t>Mean</t>
  </si>
  <si>
    <t>Normalized data from mouse #1</t>
  </si>
  <si>
    <t>Normalized data from mouse #2</t>
  </si>
  <si>
    <t>Normalized data from mouse #3</t>
  </si>
  <si>
    <t>Genes expressed by SC5314 during peritonitis</t>
  </si>
  <si>
    <t>Gene expressed by DAY25 vs DAY44 during IAC</t>
  </si>
  <si>
    <t>Mice were infected with 1E6 SC5314</t>
  </si>
  <si>
    <t>Mice were infected with 1E8 CFU</t>
  </si>
  <si>
    <r>
      <t xml:space="preserve">Known RIM101-dependent genes </t>
    </r>
    <r>
      <rPr>
        <b/>
        <i/>
        <sz val="10"/>
        <rFont val="Arial"/>
        <family val="2"/>
      </rPr>
      <t xml:space="preserve">in vitro </t>
    </r>
    <r>
      <rPr>
        <b/>
        <sz val="10"/>
        <rFont val="Arial"/>
        <family val="2"/>
      </rPr>
      <t>(Ratio &gt;2-fold)</t>
    </r>
  </si>
  <si>
    <t xml:space="preserve">Normalized data </t>
  </si>
  <si>
    <t>DAY25-1</t>
  </si>
  <si>
    <t xml:space="preserve">DAY25-2 </t>
  </si>
  <si>
    <t xml:space="preserve">DAY25-3 </t>
  </si>
  <si>
    <t>DAY25-mean</t>
  </si>
  <si>
    <t>DAY44-mean</t>
  </si>
  <si>
    <t>DAY44-1</t>
  </si>
  <si>
    <t>DAY44-2</t>
  </si>
  <si>
    <t xml:space="preserve">DAY44-3 </t>
  </si>
  <si>
    <t>p-value (DAY25 vs DAY44) &lt; 0.05</t>
  </si>
  <si>
    <t>Difference &lt; 2-fold</t>
  </si>
  <si>
    <t>Rim101-dependent genes in vitro (Davis and Nobile)</t>
  </si>
  <si>
    <t>Down-regulated in DAY25</t>
  </si>
  <si>
    <t>Up-regulated in DAY25</t>
  </si>
  <si>
    <t>Known RIM101-repressor genes in vitro (Ratio &gt;2-fold)</t>
  </si>
  <si>
    <t>orf19.5389</t>
  </si>
  <si>
    <t>orf19.517</t>
  </si>
  <si>
    <t xml:space="preserve">orf19.3548.1 </t>
  </si>
  <si>
    <t xml:space="preserve">orf19.1868 </t>
  </si>
  <si>
    <t>orf19.5265</t>
  </si>
  <si>
    <t>orf19.3111</t>
  </si>
  <si>
    <t xml:space="preserve">orf19.4777 </t>
  </si>
  <si>
    <t>Transcription factor involved in regulation of morphogenesis, cell separation, adherence, biofilm formation, and virulence in a mouse model of infection; mutant is hyperfilamentous; similar to S. cerevisiae Ace2p and Swi5p</t>
  </si>
  <si>
    <t>orf19.6124</t>
  </si>
  <si>
    <t xml:space="preserve">orf19.4174 </t>
  </si>
  <si>
    <t>orf19.2289</t>
  </si>
  <si>
    <t xml:space="preserve">orf19.4255 </t>
  </si>
  <si>
    <t xml:space="preserve">orf19.5542 </t>
  </si>
  <si>
    <t xml:space="preserve">orf19.6420 </t>
  </si>
  <si>
    <t xml:space="preserve">orf19.2706 </t>
  </si>
  <si>
    <t xml:space="preserve">orf19.7414 </t>
  </si>
  <si>
    <t xml:space="preserve">orf19.2277 </t>
  </si>
  <si>
    <t>orf19.5714</t>
  </si>
  <si>
    <t>orf19.535</t>
  </si>
  <si>
    <t>orf19.5873</t>
  </si>
  <si>
    <t>orf19.2833</t>
  </si>
  <si>
    <t xml:space="preserve">orf19.5742 </t>
  </si>
  <si>
    <t xml:space="preserve">orf19.5958 </t>
  </si>
  <si>
    <t xml:space="preserve">orf19.3708 </t>
  </si>
  <si>
    <t xml:space="preserve">orf19.1822 </t>
  </si>
  <si>
    <t xml:space="preserve">orf19.1327 </t>
  </si>
  <si>
    <t xml:space="preserve">orf19.893 </t>
  </si>
  <si>
    <t>f19.3893</t>
  </si>
  <si>
    <t>orf19.6336</t>
  </si>
  <si>
    <t>orf19.999</t>
  </si>
  <si>
    <t xml:space="preserve">orf19.1691 </t>
  </si>
  <si>
    <t xml:space="preserve">orf19.5716 </t>
  </si>
  <si>
    <t>orf19.2108</t>
  </si>
  <si>
    <t xml:space="preserve">orf19.3923 </t>
  </si>
  <si>
    <t xml:space="preserve">orf19.2941 </t>
  </si>
  <si>
    <t xml:space="preserve">orf19.3707 </t>
  </si>
  <si>
    <t>Transcription factor involved in alkaline pH response</t>
  </si>
  <si>
    <t>Sodium transporters Ena1p</t>
  </si>
  <si>
    <t>HSP70 family heat shock protein</t>
  </si>
  <si>
    <t>Sodium transporter</t>
  </si>
  <si>
    <t xml:space="preserve">Secreted aspartyl protease; roles in adhesion, cell surface integrity; </t>
  </si>
  <si>
    <t xml:space="preserve">Transporter of ferrichrome siderophores </t>
  </si>
  <si>
    <t>ACE2</t>
  </si>
  <si>
    <t>cell cycle G2-M PMID:19477921</t>
  </si>
  <si>
    <t>ADH5</t>
  </si>
  <si>
    <t>regulated in vivo</t>
  </si>
  <si>
    <t>ALS1</t>
  </si>
  <si>
    <t>Biofilm in vivo PMID:19527170</t>
  </si>
  <si>
    <t>ALS2</t>
  </si>
  <si>
    <t>cell suface adhesin &amp; virulence</t>
  </si>
  <si>
    <t>ALS3</t>
  </si>
  <si>
    <t>Hyphal genesPMID:16267276</t>
  </si>
  <si>
    <t>ALS4</t>
  </si>
  <si>
    <t>ALS5</t>
  </si>
  <si>
    <t>ALS6</t>
  </si>
  <si>
    <t>ALS7</t>
  </si>
  <si>
    <t>ALS9</t>
  </si>
  <si>
    <t>AOX2</t>
  </si>
  <si>
    <t>adherence network</t>
  </si>
  <si>
    <t>ARG1</t>
  </si>
  <si>
    <t>ARG81</t>
  </si>
  <si>
    <t>ARP3</t>
  </si>
  <si>
    <t>Control - moderate</t>
  </si>
  <si>
    <t>CAP1</t>
  </si>
  <si>
    <t>oxidative stress PMID:12686601</t>
  </si>
  <si>
    <t>CAT1</t>
  </si>
  <si>
    <t>Core stress PMID:16339080</t>
  </si>
  <si>
    <t>CDC10</t>
  </si>
  <si>
    <t>cell cycle G1-S PMID:19477921</t>
  </si>
  <si>
    <t>CDR1</t>
  </si>
  <si>
    <t>Azole response PMID:15917516</t>
  </si>
  <si>
    <t>CDR2</t>
  </si>
  <si>
    <t>CHT2</t>
  </si>
  <si>
    <t>CHT3</t>
  </si>
  <si>
    <t>cell cycle M-G1 PMID:19477921</t>
  </si>
  <si>
    <t>CIT1</t>
  </si>
  <si>
    <t>CRH11</t>
  </si>
  <si>
    <t>caspofungin response PMID:16552442</t>
  </si>
  <si>
    <t>CSA1</t>
  </si>
  <si>
    <t>iron limitation PMID:21592964</t>
  </si>
  <si>
    <t>CSH1</t>
  </si>
  <si>
    <t>DAK2</t>
  </si>
  <si>
    <t>DDR48</t>
  </si>
  <si>
    <t>DFG5</t>
  </si>
  <si>
    <t>ECE1</t>
  </si>
  <si>
    <t>ECM331</t>
  </si>
  <si>
    <t>EFG1</t>
  </si>
  <si>
    <t>highly studied</t>
  </si>
  <si>
    <t>ELF1</t>
  </si>
  <si>
    <t xml:space="preserve">biofilm formation in vitro PMID:15075282 </t>
  </si>
  <si>
    <t>ENA2</t>
  </si>
  <si>
    <t>ENA21</t>
  </si>
  <si>
    <t>FAV2</t>
  </si>
  <si>
    <t>FBP1</t>
  </si>
  <si>
    <t>FDH1</t>
  </si>
  <si>
    <t>FKH2</t>
  </si>
  <si>
    <t>cell cycle S-G2 PMID:19477921</t>
  </si>
  <si>
    <t>FRP1</t>
  </si>
  <si>
    <t>Hypoxia PMID:20870877</t>
  </si>
  <si>
    <t>FRP2</t>
  </si>
  <si>
    <t>Kidney infection PMID:19032986</t>
  </si>
  <si>
    <t>FRP3</t>
  </si>
  <si>
    <t>FTR1</t>
  </si>
  <si>
    <t>GAL1</t>
  </si>
  <si>
    <t>GAP2</t>
  </si>
  <si>
    <t>GCA2</t>
  </si>
  <si>
    <t>GCN4</t>
  </si>
  <si>
    <t>GNP1</t>
  </si>
  <si>
    <t>GPD2</t>
  </si>
  <si>
    <t>HAP3</t>
  </si>
  <si>
    <t>HAP43</t>
  </si>
  <si>
    <t>HEM1</t>
  </si>
  <si>
    <t>HGT7</t>
  </si>
  <si>
    <t>biofilm formation in vitro PMID:15075282</t>
  </si>
  <si>
    <t>HOG1</t>
  </si>
  <si>
    <t>HSP104</t>
  </si>
  <si>
    <t>HSP70</t>
  </si>
  <si>
    <t>HTA1</t>
  </si>
  <si>
    <t>HTA2</t>
  </si>
  <si>
    <t>HWP1</t>
  </si>
  <si>
    <t>HYR1</t>
  </si>
  <si>
    <t>IFD6</t>
  </si>
  <si>
    <t>IHD1</t>
  </si>
  <si>
    <t>IRE1</t>
  </si>
  <si>
    <t>KIP4</t>
  </si>
  <si>
    <t>KRE1</t>
  </si>
  <si>
    <t>MAE1</t>
  </si>
  <si>
    <t>NPR1</t>
  </si>
  <si>
    <t>NRG1</t>
  </si>
  <si>
    <t>orf19.1424</t>
  </si>
  <si>
    <t>orf19.1534</t>
  </si>
  <si>
    <t>orf19.1691</t>
  </si>
  <si>
    <t>orf19.1862</t>
  </si>
  <si>
    <t>orf19.2125</t>
  </si>
  <si>
    <t>orf19.3615</t>
  </si>
  <si>
    <t>orf19.409</t>
  </si>
  <si>
    <t>orf19.411</t>
  </si>
  <si>
    <t>orf19.4174</t>
  </si>
  <si>
    <t>orf19.449</t>
  </si>
  <si>
    <t>orf19.4706</t>
  </si>
  <si>
    <t>orf19.5517</t>
  </si>
  <si>
    <t>orf19.5626</t>
  </si>
  <si>
    <t>orf19.6578</t>
  </si>
  <si>
    <t>orf19.6660</t>
  </si>
  <si>
    <t>orf19.670.2</t>
  </si>
  <si>
    <t>PCK1</t>
  </si>
  <si>
    <t>PFK2</t>
  </si>
  <si>
    <t>PGA13</t>
  </si>
  <si>
    <t>PGA17</t>
  </si>
  <si>
    <t>PGA25</t>
  </si>
  <si>
    <t>PGA34</t>
  </si>
  <si>
    <t>PGA37</t>
  </si>
  <si>
    <t>PGA48</t>
  </si>
  <si>
    <t>PGA53</t>
  </si>
  <si>
    <t>PGA7</t>
  </si>
  <si>
    <t>PHO89</t>
  </si>
  <si>
    <t>PHR1</t>
  </si>
  <si>
    <t>PHR2</t>
  </si>
  <si>
    <t>PIL1</t>
  </si>
  <si>
    <t>PIR1</t>
  </si>
  <si>
    <t>PLB5</t>
  </si>
  <si>
    <t>POL1</t>
  </si>
  <si>
    <t>PRA1</t>
  </si>
  <si>
    <t>Zap1/Zinc limitation PMID:19529758</t>
  </si>
  <si>
    <t>RBR1</t>
  </si>
  <si>
    <t>RBR2</t>
  </si>
  <si>
    <t>RBT1</t>
  </si>
  <si>
    <t>RBT5</t>
  </si>
  <si>
    <t>RCT1</t>
  </si>
  <si>
    <t>RIM101</t>
  </si>
  <si>
    <t>RNR22</t>
  </si>
  <si>
    <t>RTA3</t>
  </si>
  <si>
    <t>SAP1</t>
  </si>
  <si>
    <t>SAP10</t>
  </si>
  <si>
    <t>SAP2</t>
  </si>
  <si>
    <t>SAP4</t>
  </si>
  <si>
    <t>SAP5</t>
  </si>
  <si>
    <t>SAP6</t>
  </si>
  <si>
    <t>SAP9</t>
  </si>
  <si>
    <t>SCW11</t>
  </si>
  <si>
    <t>SCW4</t>
  </si>
  <si>
    <t>SGA1</t>
  </si>
  <si>
    <t>SIN3</t>
  </si>
  <si>
    <t>SIT1</t>
  </si>
  <si>
    <t>SMC2</t>
  </si>
  <si>
    <t>SOD4</t>
  </si>
  <si>
    <t>SOD5</t>
  </si>
  <si>
    <t>SOD6</t>
  </si>
  <si>
    <t>SSB1</t>
  </si>
  <si>
    <t xml:space="preserve">biofilm formation in vitro PMID:15075282, </t>
  </si>
  <si>
    <t>STF2</t>
  </si>
  <si>
    <t>TDH3</t>
  </si>
  <si>
    <t>Control - high</t>
  </si>
  <si>
    <t>TEC1</t>
  </si>
  <si>
    <t>TPK2</t>
  </si>
  <si>
    <t>TPS2</t>
  </si>
  <si>
    <t>TRR1</t>
  </si>
  <si>
    <t>TRX1</t>
  </si>
  <si>
    <t>TTR1</t>
  </si>
  <si>
    <t>TUP1</t>
  </si>
  <si>
    <t>TYE7</t>
  </si>
  <si>
    <t>UCF1</t>
  </si>
  <si>
    <t>UGP1</t>
  </si>
  <si>
    <t>UME6</t>
  </si>
  <si>
    <t>WH11</t>
  </si>
  <si>
    <t>YHB1</t>
  </si>
  <si>
    <t>YRA1</t>
  </si>
  <si>
    <t>YWP1</t>
  </si>
  <si>
    <t>ZRT1</t>
  </si>
  <si>
    <t>ZRT2</t>
  </si>
  <si>
    <t>Genes</t>
  </si>
  <si>
    <t>Orf19</t>
  </si>
  <si>
    <t>In vivo P value (DAY25/DAY44)</t>
  </si>
  <si>
    <t>orf19.2060</t>
  </si>
  <si>
    <t>orf19.3895</t>
  </si>
  <si>
    <t>orf19.3374</t>
  </si>
  <si>
    <t>orf19.4975</t>
  </si>
  <si>
    <t>orf19.5102</t>
  </si>
  <si>
    <t>orf19.5585</t>
  </si>
  <si>
    <t>orf19.7112</t>
  </si>
  <si>
    <t>orf19.3112</t>
  </si>
  <si>
    <t>orf19.4393</t>
  </si>
  <si>
    <t>orf19.5170</t>
  </si>
  <si>
    <t>orf19.6924</t>
  </si>
  <si>
    <t>orf19.548</t>
  </si>
  <si>
    <t>orf19.5760</t>
  </si>
  <si>
    <t>orf19.4082</t>
  </si>
  <si>
    <t>orf19.1719</t>
  </si>
  <si>
    <t>orf19.778</t>
  </si>
  <si>
    <t>orf19.2062</t>
  </si>
  <si>
    <t xml:space="preserve">orf19.4599 </t>
  </si>
  <si>
    <t xml:space="preserve">orf19.1120 </t>
  </si>
  <si>
    <t>Hyphal surface antigen precursor</t>
  </si>
  <si>
    <t xml:space="preserve">orf19.5741 </t>
  </si>
  <si>
    <t>Aldo-keto reductase family member, similar to aryl alcohol dehydrogenases</t>
  </si>
  <si>
    <t xml:space="preserve">orf19.7114 </t>
  </si>
  <si>
    <t>Glycosylphosphatidylinositol (GPI)-anchored cell wall protein required for filamentous growth at acidic pH</t>
  </si>
  <si>
    <t xml:space="preserve">orf19.4941 </t>
  </si>
  <si>
    <t xml:space="preserve">orf19.4980 </t>
  </si>
  <si>
    <t>Cell wall protein</t>
  </si>
  <si>
    <t>Transcriptional repressor</t>
  </si>
  <si>
    <t xml:space="preserve">orf19.2023 </t>
  </si>
  <si>
    <t xml:space="preserve">orf19.3419 </t>
  </si>
  <si>
    <t>Secreted yeast cell wall protein</t>
  </si>
  <si>
    <t>orf19.691</t>
  </si>
  <si>
    <t xml:space="preserve">orf19.3829 </t>
  </si>
  <si>
    <t xml:space="preserve">orf19.1358 </t>
  </si>
  <si>
    <t>orf19.7611</t>
  </si>
  <si>
    <t>orf19.7566</t>
  </si>
  <si>
    <t>orf19.4290</t>
  </si>
  <si>
    <t>orf19.6367</t>
  </si>
  <si>
    <t>orf19.6070</t>
  </si>
  <si>
    <t>orf19.6928</t>
  </si>
  <si>
    <t>orf19.2179</t>
  </si>
  <si>
    <t>orf19.7332</t>
  </si>
  <si>
    <t>orf19.5908</t>
  </si>
  <si>
    <t xml:space="preserve">orf19.6229 </t>
  </si>
  <si>
    <t xml:space="preserve">orf19.7247 </t>
  </si>
  <si>
    <t>orf19.1097</t>
  </si>
  <si>
    <t xml:space="preserve">orf19.6814 </t>
  </si>
  <si>
    <t>glycerol 3-P dehydrogenases</t>
  </si>
  <si>
    <t>Adhesin</t>
  </si>
  <si>
    <t>orf19.2075</t>
  </si>
  <si>
    <t>Alternative oxidase</t>
  </si>
  <si>
    <t>ALS family cell-surface glycoprotein</t>
  </si>
  <si>
    <t>Protein similar to GTPase regulators</t>
  </si>
  <si>
    <t>actin-related protein</t>
  </si>
  <si>
    <t>transcriptional regulatory protein in the PKA signal transduction pathway</t>
  </si>
  <si>
    <t>orf19.7350</t>
  </si>
  <si>
    <t>multidrug resistance protein;ABC transporter</t>
  </si>
  <si>
    <t>orf19.6000</t>
  </si>
  <si>
    <t>orf19.4773</t>
  </si>
  <si>
    <t>orf19.6059</t>
  </si>
  <si>
    <t>orf19.4377</t>
  </si>
  <si>
    <t xml:space="preserve">orf19.1354 </t>
  </si>
  <si>
    <t>orf19.7219</t>
  </si>
  <si>
    <t>orf19.6081</t>
  </si>
  <si>
    <t>orf19.5636</t>
  </si>
  <si>
    <t xml:space="preserve">orf19.7514 </t>
  </si>
  <si>
    <t xml:space="preserve">orf19.1816 </t>
  </si>
  <si>
    <t>orf19.2107.1</t>
  </si>
  <si>
    <t>orf19.1051</t>
  </si>
  <si>
    <t>orf19.5917.3</t>
  </si>
  <si>
    <t>orf19.220</t>
  </si>
  <si>
    <t xml:space="preserve">orf19.1623 </t>
  </si>
  <si>
    <t xml:space="preserve">orf19.2608 </t>
  </si>
  <si>
    <t xml:space="preserve">orf19.6387 </t>
  </si>
  <si>
    <t>orf19.7150</t>
  </si>
  <si>
    <t>orf19.6109</t>
  </si>
  <si>
    <t>orf19.681</t>
  </si>
  <si>
    <t>orf19.2601</t>
  </si>
  <si>
    <t xml:space="preserve">orf19.3618 </t>
  </si>
  <si>
    <t xml:space="preserve">orf19.6993 </t>
  </si>
  <si>
    <t>GlcNAc-induced protein</t>
  </si>
  <si>
    <t xml:space="preserve">orf19.2125 </t>
  </si>
  <si>
    <t xml:space="preserve">orf19.1224 </t>
  </si>
  <si>
    <t>orf19.7469</t>
  </si>
  <si>
    <t xml:space="preserve">orf19.449 </t>
  </si>
  <si>
    <t>orf19.6011</t>
  </si>
  <si>
    <t>orf19.3670</t>
  </si>
  <si>
    <t>orf19.895</t>
  </si>
  <si>
    <t xml:space="preserve">orf19.4706 </t>
  </si>
  <si>
    <t>orf19.4477</t>
  </si>
  <si>
    <t xml:space="preserve">orf19.5068 </t>
  </si>
  <si>
    <t>orf19.6540</t>
  </si>
  <si>
    <t>orf19.5635</t>
  </si>
  <si>
    <t xml:space="preserve">orf19.1585 </t>
  </si>
  <si>
    <t>orf19.4651</t>
  </si>
  <si>
    <t>Biofilm-induced gene; Plc1p-regulated; transcriptionally activated by Mnl1p under weak acid stress</t>
  </si>
  <si>
    <t xml:space="preserve">orf19.5626 </t>
  </si>
  <si>
    <t>orf19.1048</t>
  </si>
  <si>
    <t>orf19.7400</t>
  </si>
  <si>
    <t xml:space="preserve">orf19.4766 </t>
  </si>
  <si>
    <t>orf19.638</t>
  </si>
  <si>
    <t>orf19.6178</t>
  </si>
  <si>
    <t>orf19.23</t>
  </si>
  <si>
    <t xml:space="preserve">orf19.532 </t>
  </si>
  <si>
    <t xml:space="preserve">orf19.6232 </t>
  </si>
  <si>
    <t xml:space="preserve">orf19.1321 </t>
  </si>
  <si>
    <t>orf19.5736</t>
  </si>
  <si>
    <t xml:space="preserve">orf19.5634 </t>
  </si>
  <si>
    <t xml:space="preserve">orf19.1097 </t>
  </si>
  <si>
    <t xml:space="preserve">orf19.3615 </t>
  </si>
  <si>
    <t xml:space="preserve">orf19.1738 </t>
  </si>
  <si>
    <t>orf19.6321</t>
  </si>
  <si>
    <t>orf19.3038</t>
  </si>
  <si>
    <t>orf19.610</t>
  </si>
  <si>
    <t>orf19.3623</t>
  </si>
  <si>
    <t xml:space="preserve">orf19.3839 </t>
  </si>
  <si>
    <t>orf19.7586</t>
  </si>
  <si>
    <t xml:space="preserve">Glucose transporter </t>
  </si>
  <si>
    <t>mRNA export protein</t>
  </si>
  <si>
    <t>RNA polymerase II transcription factor</t>
  </si>
  <si>
    <t xml:space="preserve"> hsp70 chaperone</t>
  </si>
  <si>
    <t>cell wall protein</t>
  </si>
  <si>
    <t>Putative GPI-anchored protein</t>
  </si>
  <si>
    <t>Copper- and zinc-containing superoxide dismutase</t>
  </si>
  <si>
    <t>Copper- and zinc  superoxide dismutase</t>
  </si>
  <si>
    <t>Secreted aspartyl proteinase</t>
  </si>
  <si>
    <t>Plasma-membrane-localized protein; filament induced</t>
  </si>
  <si>
    <t>Extracellular glucoamylase</t>
  </si>
  <si>
    <t>GPI-anchored adhesin-like protein</t>
  </si>
  <si>
    <t>GPI-anchored protein</t>
  </si>
  <si>
    <t>Zinc cluster DNA-binding transcription factor</t>
  </si>
  <si>
    <t>Multidrug transporter, ATP-binding cassette (ABC) superfamily; transports phospholipids</t>
  </si>
  <si>
    <t>DNA directed DNA polymerase alpha</t>
  </si>
  <si>
    <t>Catalytic subunit of cAMP-dependent protein kinase (PKA)</t>
  </si>
  <si>
    <t>GPI-linked chitinase</t>
  </si>
  <si>
    <t>ALS family protein</t>
  </si>
  <si>
    <t>GPI-anchored cell wall transglycosylase</t>
  </si>
  <si>
    <t>Hyphal-induced GPI-anchored cell wall protein</t>
  </si>
  <si>
    <t>GPI-anchored cell wall protein involved in cell wall synthesis</t>
  </si>
  <si>
    <t>Secreted aspartyl protease</t>
  </si>
  <si>
    <t>Adhesin-like protein</t>
  </si>
  <si>
    <t xml:space="preserve"> nicotinamide riboside transporter </t>
  </si>
  <si>
    <t xml:space="preserve"> dihydroxyacetone kinase</t>
  </si>
  <si>
    <t>Cell surface protein that sequesters zinc from host tissue; produced at ambient pH</t>
  </si>
  <si>
    <t>Putative glucoamylase</t>
  </si>
  <si>
    <t>Transposon mutation affects filamentous growth</t>
  </si>
  <si>
    <t xml:space="preserve"> ribonucleoside diphosphate reductase</t>
  </si>
  <si>
    <t>Forkhead transcription factor</t>
  </si>
  <si>
    <t>Major chitinase</t>
  </si>
  <si>
    <t>Mitochondrial malic enzyme</t>
  </si>
  <si>
    <t xml:space="preserve"> transporter of zinc ions</t>
  </si>
  <si>
    <t>chromosome condensation</t>
  </si>
  <si>
    <t>Trehalose-6-phosphate phosphatase</t>
  </si>
  <si>
    <t>GPI-anchored; adhesin-like protein</t>
  </si>
  <si>
    <t>Septin</t>
  </si>
  <si>
    <t>UTP-glucose-1-phosphaturidyl transferase</t>
  </si>
  <si>
    <t>Protein of unknown function</t>
  </si>
  <si>
    <t>Ferric reductase</t>
  </si>
  <si>
    <t>ALS family adhesin</t>
  </si>
  <si>
    <t>Surface antigen on elongating hyphae and buds; mycelial surface antigen</t>
  </si>
  <si>
    <t>Hyphal cell wall protein</t>
  </si>
  <si>
    <t xml:space="preserve"> serine/threonine protein kinase, involved in regulation of ammonium transport</t>
  </si>
  <si>
    <t xml:space="preserve"> putative membrane protein; transporter or flippase</t>
  </si>
  <si>
    <t>N-linked mannoprotein of cell wall and membrane; possible signal transducer</t>
  </si>
  <si>
    <t>Fructose-1,6-bisphosphatase</t>
  </si>
  <si>
    <t>Formate dehydrogenase</t>
  </si>
  <si>
    <t>Zinc cluster DNA-binding motif transcription factor</t>
  </si>
  <si>
    <t>Aldo-keto reductase family member</t>
  </si>
  <si>
    <t>GPI-anchored cell surface protein of unknown function</t>
  </si>
  <si>
    <t>Zinc transporter</t>
  </si>
  <si>
    <t>Galactokinase</t>
  </si>
  <si>
    <t>transcriptional regulator involved in histone deacetylase recruitment</t>
  </si>
  <si>
    <t>Catalase</t>
  </si>
  <si>
    <t>Phosphatidyl synthase</t>
  </si>
  <si>
    <t>transcription factor involved in control of glycolysis</t>
  </si>
  <si>
    <t>Protein involved in ATP biosynthesis</t>
  </si>
  <si>
    <t>ALS family cell wall adhesin</t>
  </si>
  <si>
    <t>Putative histone H2A</t>
  </si>
  <si>
    <t>RNA binding activity</t>
  </si>
  <si>
    <t>Histone H2A</t>
  </si>
  <si>
    <t>Immunogenic stress-associated protein</t>
  </si>
  <si>
    <t>Heat-shock protein</t>
  </si>
  <si>
    <t xml:space="preserve">Transcriptional repressor.  </t>
  </si>
  <si>
    <t xml:space="preserve"> transcriptional repressor required for low iron response </t>
  </si>
  <si>
    <t xml:space="preserve"> 5-aminolevulinate synthase</t>
  </si>
  <si>
    <t>yes</t>
  </si>
  <si>
    <t>no</t>
  </si>
  <si>
    <t>yes but no by Nobile</t>
  </si>
  <si>
    <t>yes (STP3)</t>
  </si>
  <si>
    <t>Supplemental Table 1</t>
  </si>
  <si>
    <t>Supplemental Table 2</t>
  </si>
  <si>
    <t>Difference &gt; 2-fold</t>
  </si>
  <si>
    <r>
      <t xml:space="preserve">p-value (DAY25 vs DAY44) </t>
    </r>
    <r>
      <rPr>
        <b/>
        <u val="single"/>
        <sz val="8"/>
        <rFont val="Arial"/>
        <family val="2"/>
      </rPr>
      <t>&gt;</t>
    </r>
    <r>
      <rPr>
        <b/>
        <sz val="8"/>
        <rFont val="Arial"/>
        <family val="2"/>
      </rPr>
      <t xml:space="preserve"> 0.05</t>
    </r>
  </si>
  <si>
    <t>Mean DAY25/ Mean DAY44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</si>
</sst>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 wrapText="1"/>
    </xf>
    <xf numFmtId="49" fontId="2" fillId="20" borderId="0" xfId="0" applyNumberFormat="1" applyFont="1" applyFill="1" applyBorder="1" applyAlignment="1">
      <alignment horizontal="center"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 horizontal="left"/>
    </xf>
    <xf numFmtId="1" fontId="0" fillId="20" borderId="0" xfId="0" applyNumberFormat="1" applyFont="1" applyFill="1" applyBorder="1" applyAlignment="1">
      <alignment horizontal="center"/>
    </xf>
    <xf numFmtId="164" fontId="0" fillId="20" borderId="0" xfId="0" applyNumberFormat="1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 wrapText="1"/>
    </xf>
    <xf numFmtId="0" fontId="3" fillId="20" borderId="0" xfId="0" applyFont="1" applyFill="1" applyAlignment="1">
      <alignment horizontal="left"/>
    </xf>
    <xf numFmtId="164" fontId="3" fillId="20" borderId="0" xfId="0" applyNumberFormat="1" applyFont="1" applyFill="1" applyBorder="1" applyAlignment="1">
      <alignment horizontal="center" wrapText="1"/>
    </xf>
    <xf numFmtId="0" fontId="0" fillId="20" borderId="0" xfId="0" applyFill="1" applyBorder="1" applyAlignment="1">
      <alignment/>
    </xf>
    <xf numFmtId="0" fontId="2" fillId="20" borderId="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164" fontId="0" fillId="2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2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20" borderId="0" xfId="0" applyFont="1" applyFill="1" applyAlignment="1">
      <alignment horizontal="center"/>
    </xf>
    <xf numFmtId="0" fontId="0" fillId="24" borderId="0" xfId="0" applyFill="1" applyBorder="1" applyAlignment="1">
      <alignment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Alignment="1">
      <alignment horizontal="left"/>
    </xf>
    <xf numFmtId="164" fontId="3" fillId="24" borderId="0" xfId="0" applyNumberFormat="1" applyFont="1" applyFill="1" applyBorder="1" applyAlignment="1">
      <alignment horizontal="center" wrapText="1"/>
    </xf>
    <xf numFmtId="0" fontId="0" fillId="24" borderId="0" xfId="0" applyFont="1" applyFill="1" applyBorder="1" applyAlignment="1">
      <alignment/>
    </xf>
    <xf numFmtId="49" fontId="2" fillId="24" borderId="0" xfId="0" applyNumberFormat="1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Border="1" applyAlignment="1">
      <alignment horizontal="center"/>
    </xf>
    <xf numFmtId="1" fontId="0" fillId="24" borderId="0" xfId="0" applyNumberFormat="1" applyFont="1" applyFill="1" applyBorder="1" applyAlignment="1">
      <alignment horizontal="center"/>
    </xf>
    <xf numFmtId="164" fontId="0" fillId="24" borderId="0" xfId="0" applyNumberFormat="1" applyFont="1" applyFill="1" applyBorder="1" applyAlignment="1">
      <alignment horizontal="center"/>
    </xf>
    <xf numFmtId="49" fontId="2" fillId="7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Border="1" applyAlignment="1">
      <alignment horizontal="center"/>
    </xf>
    <xf numFmtId="1" fontId="0" fillId="7" borderId="0" xfId="0" applyNumberFormat="1" applyFont="1" applyFill="1" applyBorder="1" applyAlignment="1">
      <alignment horizontal="center"/>
    </xf>
    <xf numFmtId="164" fontId="0" fillId="7" borderId="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0" fontId="0" fillId="7" borderId="0" xfId="0" applyFont="1" applyFill="1" applyAlignment="1">
      <alignment horizontal="center"/>
    </xf>
    <xf numFmtId="0" fontId="0" fillId="7" borderId="0" xfId="0" applyFont="1" applyFill="1" applyAlignment="1">
      <alignment horizontal="left"/>
    </xf>
    <xf numFmtId="0" fontId="0" fillId="25" borderId="0" xfId="0" applyFont="1" applyFill="1" applyBorder="1" applyAlignment="1">
      <alignment/>
    </xf>
    <xf numFmtId="49" fontId="2" fillId="25" borderId="0" xfId="0" applyNumberFormat="1" applyFont="1" applyFill="1" applyBorder="1" applyAlignment="1">
      <alignment horizontal="center"/>
    </xf>
    <xf numFmtId="0" fontId="0" fillId="25" borderId="0" xfId="0" applyFont="1" applyFill="1" applyAlignment="1">
      <alignment horizontal="center"/>
    </xf>
    <xf numFmtId="0" fontId="0" fillId="25" borderId="0" xfId="0" applyFont="1" applyFill="1" applyAlignment="1">
      <alignment horizontal="left"/>
    </xf>
    <xf numFmtId="0" fontId="0" fillId="25" borderId="0" xfId="0" applyFont="1" applyFill="1" applyBorder="1" applyAlignment="1">
      <alignment horizontal="center"/>
    </xf>
    <xf numFmtId="1" fontId="0" fillId="25" borderId="0" xfId="0" applyNumberFormat="1" applyFont="1" applyFill="1" applyBorder="1" applyAlignment="1">
      <alignment horizontal="center"/>
    </xf>
    <xf numFmtId="164" fontId="0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Alignment="1">
      <alignment horizontal="left"/>
    </xf>
    <xf numFmtId="0" fontId="2" fillId="25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5" fillId="20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10.140625" style="4" customWidth="1"/>
    <col min="2" max="2" width="11.28125" style="1" customWidth="1"/>
    <col min="3" max="3" width="22.8515625" style="1" customWidth="1"/>
    <col min="4" max="4" width="20.7109375" style="10" customWidth="1"/>
    <col min="5" max="5" width="15.28125" style="1" customWidth="1"/>
    <col min="6" max="6" width="13.8515625" style="1" customWidth="1"/>
    <col min="7" max="8" width="13.57421875" style="1" customWidth="1"/>
  </cols>
  <sheetData>
    <row r="1" spans="3:4" ht="12.75">
      <c r="C1" s="1" t="s">
        <v>472</v>
      </c>
      <c r="D1" s="9" t="s">
        <v>50</v>
      </c>
    </row>
    <row r="2" ht="12.75">
      <c r="D2" s="10" t="s">
        <v>52</v>
      </c>
    </row>
    <row r="4" spans="5:7" ht="12.75">
      <c r="E4" s="3" t="s">
        <v>47</v>
      </c>
      <c r="F4" s="3" t="s">
        <v>48</v>
      </c>
      <c r="G4" s="3" t="s">
        <v>49</v>
      </c>
    </row>
    <row r="5" spans="1:8" s="2" customFormat="1" ht="12.75">
      <c r="A5" s="3" t="s">
        <v>280</v>
      </c>
      <c r="B5" s="3" t="s">
        <v>281</v>
      </c>
      <c r="C5" s="3" t="s">
        <v>41</v>
      </c>
      <c r="D5" s="9" t="s">
        <v>42</v>
      </c>
      <c r="E5" s="3" t="s">
        <v>43</v>
      </c>
      <c r="F5" s="3" t="s">
        <v>44</v>
      </c>
      <c r="G5" s="3" t="s">
        <v>45</v>
      </c>
      <c r="H5" s="3" t="s">
        <v>46</v>
      </c>
    </row>
    <row r="6" spans="1:8" s="12" customFormat="1" ht="12.75">
      <c r="A6" s="5" t="s">
        <v>112</v>
      </c>
      <c r="B6" s="6" t="s">
        <v>78</v>
      </c>
      <c r="C6" s="6" t="s">
        <v>113</v>
      </c>
      <c r="D6" s="16" t="s">
        <v>77</v>
      </c>
      <c r="E6" s="6">
        <v>318.452982473195</v>
      </c>
      <c r="F6" s="6">
        <v>667.6035714905418</v>
      </c>
      <c r="G6" s="6">
        <v>480.40403149868126</v>
      </c>
      <c r="H6" s="6">
        <f>AVERAGE(E6:G6)</f>
        <v>488.82019515413936</v>
      </c>
    </row>
    <row r="7" spans="1:8" s="12" customFormat="1" ht="12.75">
      <c r="A7" s="5" t="s">
        <v>114</v>
      </c>
      <c r="B7" s="6" t="s">
        <v>355</v>
      </c>
      <c r="C7" s="6" t="s">
        <v>115</v>
      </c>
      <c r="D7" s="13" t="s">
        <v>22</v>
      </c>
      <c r="E7" s="6">
        <v>3775.6564479595527</v>
      </c>
      <c r="F7" s="6">
        <v>3243.156902598649</v>
      </c>
      <c r="G7" s="6">
        <v>5444.718397192506</v>
      </c>
      <c r="H7" s="6">
        <f aca="true" t="shared" si="0" ref="H7:H37">AVERAGE(E7:G7)</f>
        <v>4154.51058258357</v>
      </c>
    </row>
    <row r="8" spans="1:8" s="12" customFormat="1" ht="12.75">
      <c r="A8" s="5" t="s">
        <v>116</v>
      </c>
      <c r="B8" s="6" t="s">
        <v>303</v>
      </c>
      <c r="C8" s="6" t="s">
        <v>117</v>
      </c>
      <c r="D8" s="13" t="s">
        <v>331</v>
      </c>
      <c r="E8" s="6">
        <v>69030.37185901457</v>
      </c>
      <c r="F8" s="6">
        <v>59271.99740063895</v>
      </c>
      <c r="G8" s="6">
        <v>38125.74275390016</v>
      </c>
      <c r="H8" s="6">
        <f t="shared" si="0"/>
        <v>55476.03733785122</v>
      </c>
    </row>
    <row r="9" spans="1:8" s="12" customFormat="1" ht="12.75">
      <c r="A9" s="5" t="s">
        <v>118</v>
      </c>
      <c r="B9" s="6" t="s">
        <v>391</v>
      </c>
      <c r="C9" s="6" t="s">
        <v>119</v>
      </c>
      <c r="D9" s="13" t="s">
        <v>418</v>
      </c>
      <c r="E9" s="6">
        <v>768.6096837083978</v>
      </c>
      <c r="F9" s="6">
        <v>1469.8251008520836</v>
      </c>
      <c r="G9" s="6">
        <v>491.67729127825095</v>
      </c>
      <c r="H9" s="6">
        <f t="shared" si="0"/>
        <v>910.0373586129108</v>
      </c>
    </row>
    <row r="10" spans="1:8" s="12" customFormat="1" ht="12.75">
      <c r="A10" s="5" t="s">
        <v>120</v>
      </c>
      <c r="B10" s="6" t="s">
        <v>349</v>
      </c>
      <c r="C10" s="6" t="s">
        <v>121</v>
      </c>
      <c r="D10" s="13" t="s">
        <v>459</v>
      </c>
      <c r="E10" s="6">
        <v>2888.190073511968</v>
      </c>
      <c r="F10" s="6">
        <v>7326.9953486736995</v>
      </c>
      <c r="G10" s="6">
        <v>5528.432015915134</v>
      </c>
      <c r="H10" s="6">
        <f t="shared" si="0"/>
        <v>5247.8724793669335</v>
      </c>
    </row>
    <row r="11" spans="1:8" s="12" customFormat="1" ht="12.75">
      <c r="A11" s="5" t="s">
        <v>122</v>
      </c>
      <c r="B11" s="6" t="s">
        <v>328</v>
      </c>
      <c r="C11" s="6" t="s">
        <v>119</v>
      </c>
      <c r="D11" s="13" t="s">
        <v>418</v>
      </c>
      <c r="E11" s="6">
        <v>22664.231631788665</v>
      </c>
      <c r="F11" s="6">
        <v>17894.255359885756</v>
      </c>
      <c r="G11" s="6">
        <v>9896.538444071792</v>
      </c>
      <c r="H11" s="6">
        <f t="shared" si="0"/>
        <v>16818.341811915405</v>
      </c>
    </row>
    <row r="12" spans="1:8" s="12" customFormat="1" ht="12.75">
      <c r="A12" s="5" t="s">
        <v>123</v>
      </c>
      <c r="B12" s="6" t="s">
        <v>389</v>
      </c>
      <c r="C12" s="6" t="s">
        <v>119</v>
      </c>
      <c r="D12" s="13" t="s">
        <v>441</v>
      </c>
      <c r="E12" s="6">
        <v>1218.7663849436008</v>
      </c>
      <c r="F12" s="6">
        <v>1047.6032432933773</v>
      </c>
      <c r="G12" s="6">
        <v>598.3572259109951</v>
      </c>
      <c r="H12" s="6">
        <f t="shared" si="0"/>
        <v>954.9089513826578</v>
      </c>
    </row>
    <row r="13" spans="1:8" s="12" customFormat="1" ht="12.75">
      <c r="A13" s="5" t="s">
        <v>124</v>
      </c>
      <c r="B13" s="6" t="s">
        <v>85</v>
      </c>
      <c r="C13" s="6" t="s">
        <v>119</v>
      </c>
      <c r="D13" s="13" t="s">
        <v>418</v>
      </c>
      <c r="E13" s="6">
        <v>192.40910612733822</v>
      </c>
      <c r="F13" s="6">
        <v>752.047943002283</v>
      </c>
      <c r="G13" s="6">
        <v>166.1044264362241</v>
      </c>
      <c r="H13" s="6">
        <f t="shared" si="0"/>
        <v>370.18715852194845</v>
      </c>
    </row>
    <row r="14" spans="1:8" s="12" customFormat="1" ht="12.75">
      <c r="A14" s="5" t="s">
        <v>125</v>
      </c>
      <c r="B14" s="6" t="s">
        <v>381</v>
      </c>
      <c r="C14" s="6" t="s">
        <v>119</v>
      </c>
      <c r="D14" s="13" t="s">
        <v>418</v>
      </c>
      <c r="E14" s="6">
        <v>1182.7538488447844</v>
      </c>
      <c r="F14" s="6">
        <v>1596.491658119695</v>
      </c>
      <c r="G14" s="6">
        <v>853.8207582166351</v>
      </c>
      <c r="H14" s="6">
        <f t="shared" si="0"/>
        <v>1211.0220883937047</v>
      </c>
    </row>
    <row r="15" spans="1:8" s="12" customFormat="1" ht="12.75">
      <c r="A15" s="5" t="s">
        <v>126</v>
      </c>
      <c r="B15" s="6" t="s">
        <v>91</v>
      </c>
      <c r="C15" s="6" t="s">
        <v>119</v>
      </c>
      <c r="D15" s="13" t="s">
        <v>334</v>
      </c>
      <c r="E15" s="6">
        <v>156.39657002852198</v>
      </c>
      <c r="F15" s="6">
        <v>456.4926427111887</v>
      </c>
      <c r="G15" s="6">
        <v>167.20992263520102</v>
      </c>
      <c r="H15" s="6">
        <f t="shared" si="0"/>
        <v>260.03304512497056</v>
      </c>
    </row>
    <row r="16" spans="1:8" s="12" customFormat="1" ht="12.75">
      <c r="A16" s="5" t="s">
        <v>127</v>
      </c>
      <c r="B16" s="6" t="s">
        <v>341</v>
      </c>
      <c r="C16" s="6" t="s">
        <v>128</v>
      </c>
      <c r="D16" s="13" t="s">
        <v>333</v>
      </c>
      <c r="E16" s="6">
        <v>7376.910057841177</v>
      </c>
      <c r="F16" s="6">
        <v>11000.325509434451</v>
      </c>
      <c r="G16" s="6">
        <v>12539.43400624173</v>
      </c>
      <c r="H16" s="6">
        <f t="shared" si="0"/>
        <v>10305.556524505786</v>
      </c>
    </row>
    <row r="17" spans="1:8" s="12" customFormat="1" ht="12.75">
      <c r="A17" s="5" t="s">
        <v>129</v>
      </c>
      <c r="B17" s="6" t="s">
        <v>366</v>
      </c>
      <c r="C17" s="6" t="s">
        <v>117</v>
      </c>
      <c r="D17" s="13" t="s">
        <v>26</v>
      </c>
      <c r="E17" s="6">
        <v>2695.280364995066</v>
      </c>
      <c r="F17" s="6">
        <v>1807.6025868990482</v>
      </c>
      <c r="G17" s="6">
        <v>2159.958173513316</v>
      </c>
      <c r="H17" s="6">
        <f t="shared" si="0"/>
        <v>2220.947041802477</v>
      </c>
    </row>
    <row r="18" spans="1:8" s="12" customFormat="1" ht="12.75">
      <c r="A18" s="5" t="s">
        <v>130</v>
      </c>
      <c r="B18" s="6" t="s">
        <v>382</v>
      </c>
      <c r="C18" s="6" t="s">
        <v>115</v>
      </c>
      <c r="D18" s="13" t="s">
        <v>449</v>
      </c>
      <c r="E18" s="6">
        <v>1668.9230861788037</v>
      </c>
      <c r="F18" s="6">
        <v>1132.0476148051184</v>
      </c>
      <c r="G18" s="6">
        <v>790.3365186384717</v>
      </c>
      <c r="H18" s="6">
        <f t="shared" si="0"/>
        <v>1197.102406540798</v>
      </c>
    </row>
    <row r="19" spans="1:8" s="12" customFormat="1" ht="12.75">
      <c r="A19" s="5" t="s">
        <v>131</v>
      </c>
      <c r="B19" s="6" t="s">
        <v>80</v>
      </c>
      <c r="C19" s="6" t="s">
        <v>132</v>
      </c>
      <c r="D19" s="13" t="s">
        <v>336</v>
      </c>
      <c r="E19" s="6">
        <v>228.42164222615443</v>
      </c>
      <c r="F19" s="6">
        <v>963.1588717816361</v>
      </c>
      <c r="G19" s="6">
        <v>216.53440368939795</v>
      </c>
      <c r="H19" s="6">
        <f t="shared" si="0"/>
        <v>469.37163923239615</v>
      </c>
    </row>
    <row r="20" spans="1:8" s="12" customFormat="1" ht="12.75">
      <c r="A20" s="5" t="s">
        <v>133</v>
      </c>
      <c r="B20" s="6" t="s">
        <v>354</v>
      </c>
      <c r="C20" s="6" t="s">
        <v>134</v>
      </c>
      <c r="D20" s="13" t="s">
        <v>23</v>
      </c>
      <c r="E20" s="6">
        <v>4766.001190676999</v>
      </c>
      <c r="F20" s="6">
        <v>4974.266518589344</v>
      </c>
      <c r="G20" s="6">
        <v>2891.068330085003</v>
      </c>
      <c r="H20" s="6">
        <f t="shared" si="0"/>
        <v>4210.445346450449</v>
      </c>
    </row>
    <row r="21" spans="1:8" s="12" customFormat="1" ht="12.75">
      <c r="A21" s="5" t="s">
        <v>135</v>
      </c>
      <c r="B21" s="6" t="s">
        <v>326</v>
      </c>
      <c r="C21" s="6" t="s">
        <v>136</v>
      </c>
      <c r="D21" s="13" t="s">
        <v>455</v>
      </c>
      <c r="E21" s="6">
        <v>24500.870972828292</v>
      </c>
      <c r="F21" s="6">
        <v>20680.919619773213</v>
      </c>
      <c r="G21" s="6">
        <v>14064.436413840454</v>
      </c>
      <c r="H21" s="6">
        <f t="shared" si="0"/>
        <v>19748.742335480656</v>
      </c>
    </row>
    <row r="22" spans="1:8" s="12" customFormat="1" ht="12.75">
      <c r="A22" s="5" t="s">
        <v>137</v>
      </c>
      <c r="B22" s="6" t="s">
        <v>294</v>
      </c>
      <c r="C22" s="6" t="s">
        <v>138</v>
      </c>
      <c r="D22" s="13" t="s">
        <v>437</v>
      </c>
      <c r="E22" s="6">
        <v>768.6096837083978</v>
      </c>
      <c r="F22" s="6">
        <v>1343.1585435844715</v>
      </c>
      <c r="G22" s="6">
        <v>455.68260790462733</v>
      </c>
      <c r="H22" s="6">
        <f t="shared" si="0"/>
        <v>855.8169450658323</v>
      </c>
    </row>
    <row r="23" spans="1:8" s="12" customFormat="1" ht="12.75">
      <c r="A23" s="5" t="s">
        <v>139</v>
      </c>
      <c r="B23" s="6" t="s">
        <v>340</v>
      </c>
      <c r="C23" s="6" t="s">
        <v>140</v>
      </c>
      <c r="D23" s="13" t="s">
        <v>339</v>
      </c>
      <c r="E23" s="6">
        <v>14759.479958098504</v>
      </c>
      <c r="F23" s="6">
        <v>10125.373180805558</v>
      </c>
      <c r="G23" s="6">
        <v>8470.050996751152</v>
      </c>
      <c r="H23" s="6">
        <f t="shared" si="0"/>
        <v>11118.301378551738</v>
      </c>
    </row>
    <row r="24" spans="1:8" s="12" customFormat="1" ht="12.75">
      <c r="A24" s="5" t="s">
        <v>141</v>
      </c>
      <c r="B24" s="6" t="s">
        <v>92</v>
      </c>
      <c r="C24" s="6" t="s">
        <v>140</v>
      </c>
      <c r="D24" s="13" t="s">
        <v>414</v>
      </c>
      <c r="E24" s="6">
        <v>84.37149783088952</v>
      </c>
      <c r="F24" s="6">
        <v>456.4926427111887</v>
      </c>
      <c r="G24" s="6">
        <v>93.69959855874396</v>
      </c>
      <c r="H24" s="6">
        <f t="shared" si="0"/>
        <v>211.52124636694074</v>
      </c>
    </row>
    <row r="25" spans="1:8" s="12" customFormat="1" ht="12.75">
      <c r="A25" s="5" t="s">
        <v>142</v>
      </c>
      <c r="B25" s="6" t="s">
        <v>284</v>
      </c>
      <c r="C25" s="6" t="s">
        <v>128</v>
      </c>
      <c r="D25" s="13" t="s">
        <v>417</v>
      </c>
      <c r="E25" s="6">
        <v>174.40283807793008</v>
      </c>
      <c r="F25" s="6">
        <v>667.6035714905418</v>
      </c>
      <c r="G25" s="6">
        <v>170.93784548129815</v>
      </c>
      <c r="H25" s="6">
        <f t="shared" si="0"/>
        <v>337.64808501658996</v>
      </c>
    </row>
    <row r="26" spans="1:8" s="12" customFormat="1" ht="12.75">
      <c r="A26" s="5" t="s">
        <v>143</v>
      </c>
      <c r="B26" s="6" t="s">
        <v>399</v>
      </c>
      <c r="C26" s="6" t="s">
        <v>144</v>
      </c>
      <c r="D26" s="13" t="s">
        <v>431</v>
      </c>
      <c r="E26" s="6">
        <v>606.5532712637249</v>
      </c>
      <c r="F26" s="6">
        <v>836.4923145140242</v>
      </c>
      <c r="G26" s="6">
        <v>446.43677520111964</v>
      </c>
      <c r="H26" s="6">
        <f t="shared" si="0"/>
        <v>629.827453659623</v>
      </c>
    </row>
    <row r="27" spans="1:8" s="12" customFormat="1" ht="12.75">
      <c r="A27" s="5" t="s">
        <v>145</v>
      </c>
      <c r="B27" s="6" t="s">
        <v>291</v>
      </c>
      <c r="C27" s="6" t="s">
        <v>115</v>
      </c>
      <c r="D27" s="13" t="s">
        <v>15</v>
      </c>
      <c r="E27" s="6">
        <v>8835.417769843232</v>
      </c>
      <c r="F27" s="6">
        <v>7676.486406965063</v>
      </c>
      <c r="G27" s="6">
        <v>5306.875179617133</v>
      </c>
      <c r="H27" s="6">
        <f t="shared" si="0"/>
        <v>7272.926452141811</v>
      </c>
    </row>
    <row r="28" spans="1:8" s="12" customFormat="1" ht="12.75">
      <c r="A28" s="5" t="s">
        <v>146</v>
      </c>
      <c r="B28" s="6" t="s">
        <v>84</v>
      </c>
      <c r="C28" s="6" t="s">
        <v>147</v>
      </c>
      <c r="D28" s="13" t="s">
        <v>419</v>
      </c>
      <c r="E28" s="6">
        <v>102.37776588029763</v>
      </c>
      <c r="F28" s="6">
        <v>709.8257572464124</v>
      </c>
      <c r="G28" s="6">
        <v>300.41008281271127</v>
      </c>
      <c r="H28" s="6">
        <f t="shared" si="0"/>
        <v>370.87120197980704</v>
      </c>
    </row>
    <row r="29" spans="1:8" s="12" customFormat="1" ht="12.75">
      <c r="A29" s="5" t="s">
        <v>148</v>
      </c>
      <c r="B29" s="6" t="s">
        <v>305</v>
      </c>
      <c r="C29" s="6" t="s">
        <v>149</v>
      </c>
      <c r="D29" s="13" t="s">
        <v>442</v>
      </c>
      <c r="E29" s="6">
        <v>426.49059076964363</v>
      </c>
      <c r="F29" s="6">
        <v>963.1588717816361</v>
      </c>
      <c r="G29" s="6">
        <v>1589.4778247719603</v>
      </c>
      <c r="H29" s="6">
        <f t="shared" si="0"/>
        <v>993.0424291077467</v>
      </c>
    </row>
    <row r="30" spans="1:8" s="12" customFormat="1" ht="12.75">
      <c r="A30" s="5" t="s">
        <v>150</v>
      </c>
      <c r="B30" s="6" t="s">
        <v>372</v>
      </c>
      <c r="C30" s="6" t="s">
        <v>128</v>
      </c>
      <c r="D30" s="13" t="s">
        <v>304</v>
      </c>
      <c r="E30" s="6">
        <v>1884.9983027717012</v>
      </c>
      <c r="F30" s="6">
        <v>2272.046630213625</v>
      </c>
      <c r="G30" s="6">
        <v>1055.2635173792798</v>
      </c>
      <c r="H30" s="6">
        <f t="shared" si="0"/>
        <v>1737.4361501215353</v>
      </c>
    </row>
    <row r="31" spans="1:8" s="12" customFormat="1" ht="12.75">
      <c r="A31" s="5" t="s">
        <v>151</v>
      </c>
      <c r="B31" s="6" t="s">
        <v>76</v>
      </c>
      <c r="C31" s="6" t="s">
        <v>128</v>
      </c>
      <c r="D31" s="13" t="s">
        <v>425</v>
      </c>
      <c r="E31" s="6">
        <v>516.5219310166842</v>
      </c>
      <c r="F31" s="6">
        <v>667.6035714905418</v>
      </c>
      <c r="G31" s="6">
        <v>298.3440044875454</v>
      </c>
      <c r="H31" s="6">
        <f t="shared" si="0"/>
        <v>494.15650233159045</v>
      </c>
    </row>
    <row r="32" spans="1:8" s="12" customFormat="1" ht="12.75">
      <c r="A32" s="5" t="s">
        <v>152</v>
      </c>
      <c r="B32" s="6" t="s">
        <v>296</v>
      </c>
      <c r="C32" s="6" t="s">
        <v>147</v>
      </c>
      <c r="D32" s="13" t="s">
        <v>463</v>
      </c>
      <c r="E32" s="6">
        <v>5324.195500208651</v>
      </c>
      <c r="F32" s="6">
        <v>4045.3784319601905</v>
      </c>
      <c r="G32" s="6">
        <v>3445.280345059833</v>
      </c>
      <c r="H32" s="6">
        <f t="shared" si="0"/>
        <v>4271.618092409558</v>
      </c>
    </row>
    <row r="33" spans="1:8" s="12" customFormat="1" ht="12.75">
      <c r="A33" s="5" t="s">
        <v>153</v>
      </c>
      <c r="B33" s="6" t="s">
        <v>332</v>
      </c>
      <c r="C33" s="6" t="s">
        <v>138</v>
      </c>
      <c r="D33" s="13" t="s">
        <v>446</v>
      </c>
      <c r="E33" s="6">
        <v>1416.8353334870899</v>
      </c>
      <c r="F33" s="6">
        <v>920.9366860257655</v>
      </c>
      <c r="G33" s="6">
        <v>820.397831024452</v>
      </c>
      <c r="H33" s="6">
        <f t="shared" si="0"/>
        <v>1052.7232835124357</v>
      </c>
    </row>
    <row r="34" spans="1:8" s="12" customFormat="1" ht="12.75">
      <c r="A34" s="5" t="s">
        <v>154</v>
      </c>
      <c r="B34" s="6" t="s">
        <v>285</v>
      </c>
      <c r="C34" s="6" t="s">
        <v>121</v>
      </c>
      <c r="D34" s="13" t="s">
        <v>20</v>
      </c>
      <c r="E34" s="6">
        <v>282.4404463743788</v>
      </c>
      <c r="F34" s="6">
        <v>963.1588717816361</v>
      </c>
      <c r="G34" s="6">
        <v>11832.519314811812</v>
      </c>
      <c r="H34" s="6">
        <f t="shared" si="0"/>
        <v>4359.372877655943</v>
      </c>
    </row>
    <row r="35" spans="1:8" s="12" customFormat="1" ht="12.75">
      <c r="A35" s="5" t="s">
        <v>155</v>
      </c>
      <c r="B35" s="6" t="s">
        <v>81</v>
      </c>
      <c r="C35" s="6" t="s">
        <v>147</v>
      </c>
      <c r="D35" s="13" t="s">
        <v>412</v>
      </c>
      <c r="E35" s="6">
        <v>138.39030197911387</v>
      </c>
      <c r="F35" s="6">
        <v>372.04827119944747</v>
      </c>
      <c r="G35" s="6">
        <v>844.9498125601117</v>
      </c>
      <c r="H35" s="6">
        <f t="shared" si="0"/>
        <v>451.7961285795577</v>
      </c>
    </row>
    <row r="36" spans="1:8" s="12" customFormat="1" ht="12.75">
      <c r="A36" s="5" t="s">
        <v>156</v>
      </c>
      <c r="B36" s="6" t="s">
        <v>396</v>
      </c>
      <c r="C36" s="6" t="s">
        <v>157</v>
      </c>
      <c r="D36" s="13" t="s">
        <v>337</v>
      </c>
      <c r="E36" s="6">
        <v>318.452982473195</v>
      </c>
      <c r="F36" s="6">
        <v>1174.2698005609893</v>
      </c>
      <c r="G36" s="6">
        <v>604.8229731932553</v>
      </c>
      <c r="H36" s="6">
        <f t="shared" si="0"/>
        <v>699.1819187424799</v>
      </c>
    </row>
    <row r="37" spans="1:8" s="12" customFormat="1" ht="12.75">
      <c r="A37" s="5" t="s">
        <v>158</v>
      </c>
      <c r="B37" s="6" t="s">
        <v>324</v>
      </c>
      <c r="C37" s="6" t="s">
        <v>159</v>
      </c>
      <c r="D37" s="13" t="s">
        <v>401</v>
      </c>
      <c r="E37" s="6">
        <v>32513.660254814906</v>
      </c>
      <c r="F37" s="6">
        <v>23763.13917995177</v>
      </c>
      <c r="G37" s="6">
        <v>15611.262229370113</v>
      </c>
      <c r="H37" s="6">
        <f t="shared" si="0"/>
        <v>23962.687221378932</v>
      </c>
    </row>
    <row r="38" spans="1:8" s="12" customFormat="1" ht="12.75">
      <c r="A38" s="5" t="s">
        <v>160</v>
      </c>
      <c r="B38" s="6" t="s">
        <v>321</v>
      </c>
      <c r="C38" s="6" t="s">
        <v>128</v>
      </c>
      <c r="D38" s="13" t="s">
        <v>109</v>
      </c>
      <c r="E38" s="6">
        <v>50826.03486106296</v>
      </c>
      <c r="F38" s="6">
        <v>34192.01906165181</v>
      </c>
      <c r="G38" s="6">
        <v>20996.198873245416</v>
      </c>
      <c r="H38" s="6">
        <f aca="true" t="shared" si="1" ref="H38:H69">AVERAGE(E38:G38)</f>
        <v>35338.08426532006</v>
      </c>
    </row>
    <row r="39" spans="1:8" s="12" customFormat="1" ht="12.75">
      <c r="A39" s="5" t="s">
        <v>161</v>
      </c>
      <c r="B39" s="6" t="s">
        <v>292</v>
      </c>
      <c r="C39" s="6" t="s">
        <v>128</v>
      </c>
      <c r="D39" s="13" t="s">
        <v>107</v>
      </c>
      <c r="E39" s="6">
        <v>57128.2286783558</v>
      </c>
      <c r="F39" s="6">
        <v>48125.34036108911</v>
      </c>
      <c r="G39" s="6">
        <v>26599.961294277735</v>
      </c>
      <c r="H39" s="6">
        <f t="shared" si="1"/>
        <v>43951.17677790755</v>
      </c>
    </row>
    <row r="40" spans="1:8" s="12" customFormat="1" ht="12.75">
      <c r="A40" s="5" t="s">
        <v>162</v>
      </c>
      <c r="B40" s="6" t="s">
        <v>301</v>
      </c>
      <c r="C40" s="6" t="s">
        <v>115</v>
      </c>
      <c r="D40" s="13" t="s">
        <v>423</v>
      </c>
      <c r="E40" s="6">
        <v>192.40910612733822</v>
      </c>
      <c r="F40" s="6">
        <v>836.4923145140242</v>
      </c>
      <c r="G40" s="6">
        <v>257.20653423580427</v>
      </c>
      <c r="H40" s="6">
        <f t="shared" si="1"/>
        <v>428.70265162572224</v>
      </c>
    </row>
    <row r="41" spans="1:8" s="12" customFormat="1" ht="12.75">
      <c r="A41" s="5" t="s">
        <v>163</v>
      </c>
      <c r="B41" s="6" t="s">
        <v>384</v>
      </c>
      <c r="C41" s="6" t="s">
        <v>115</v>
      </c>
      <c r="D41" s="13" t="s">
        <v>447</v>
      </c>
      <c r="E41" s="6">
        <v>804.6222198072142</v>
      </c>
      <c r="F41" s="6">
        <v>1005.3810575375065</v>
      </c>
      <c r="G41" s="6">
        <v>1518.556820349927</v>
      </c>
      <c r="H41" s="6">
        <f t="shared" si="1"/>
        <v>1109.5200325648825</v>
      </c>
    </row>
    <row r="42" spans="1:8" s="12" customFormat="1" ht="12.75">
      <c r="A42" s="5" t="s">
        <v>164</v>
      </c>
      <c r="B42" s="6" t="s">
        <v>383</v>
      </c>
      <c r="C42" s="6" t="s">
        <v>115</v>
      </c>
      <c r="D42" s="13" t="s">
        <v>448</v>
      </c>
      <c r="E42" s="6">
        <v>588.5470032143168</v>
      </c>
      <c r="F42" s="6">
        <v>1469.8251008520836</v>
      </c>
      <c r="G42" s="6">
        <v>1530.2643861757454</v>
      </c>
      <c r="H42" s="6">
        <f t="shared" si="1"/>
        <v>1196.2121634140485</v>
      </c>
    </row>
    <row r="43" spans="1:8" s="12" customFormat="1" ht="12.75">
      <c r="A43" s="5" t="s">
        <v>165</v>
      </c>
      <c r="B43" s="6" t="s">
        <v>70</v>
      </c>
      <c r="C43" s="6" t="s">
        <v>166</v>
      </c>
      <c r="D43" s="13" t="s">
        <v>430</v>
      </c>
      <c r="E43" s="6">
        <v>570.5407351649086</v>
      </c>
      <c r="F43" s="6">
        <v>920.9366860257655</v>
      </c>
      <c r="G43" s="6">
        <v>377.58184910425234</v>
      </c>
      <c r="H43" s="6">
        <f t="shared" si="1"/>
        <v>623.0197567649756</v>
      </c>
    </row>
    <row r="44" spans="1:8" s="12" customFormat="1" ht="12.75">
      <c r="A44" s="5" t="s">
        <v>167</v>
      </c>
      <c r="B44" s="6" t="s">
        <v>390</v>
      </c>
      <c r="C44" s="6" t="s">
        <v>168</v>
      </c>
      <c r="D44" s="13" t="s">
        <v>440</v>
      </c>
      <c r="E44" s="6">
        <v>804.6222198072142</v>
      </c>
      <c r="F44" s="6">
        <v>836.4923145140242</v>
      </c>
      <c r="G44" s="6">
        <v>1164.1271709863374</v>
      </c>
      <c r="H44" s="6">
        <f t="shared" si="1"/>
        <v>935.0805684358587</v>
      </c>
    </row>
    <row r="45" spans="1:8" s="12" customFormat="1" ht="12.75">
      <c r="A45" s="5" t="s">
        <v>169</v>
      </c>
      <c r="B45" s="6" t="s">
        <v>289</v>
      </c>
      <c r="C45" s="6" t="s">
        <v>170</v>
      </c>
      <c r="D45" s="13" t="s">
        <v>28</v>
      </c>
      <c r="E45" s="6">
        <v>1344.8102612894575</v>
      </c>
      <c r="F45" s="6">
        <v>2145.380072946013</v>
      </c>
      <c r="G45" s="6">
        <v>1641.1566642082462</v>
      </c>
      <c r="H45" s="6">
        <f t="shared" si="1"/>
        <v>1710.448999481239</v>
      </c>
    </row>
    <row r="46" spans="1:8" s="12" customFormat="1" ht="12.75">
      <c r="A46" s="5" t="s">
        <v>171</v>
      </c>
      <c r="B46" s="6" t="s">
        <v>365</v>
      </c>
      <c r="C46" s="6" t="s">
        <v>170</v>
      </c>
      <c r="D46" s="13" t="s">
        <v>24</v>
      </c>
      <c r="E46" s="6">
        <v>2353.161272056312</v>
      </c>
      <c r="F46" s="6">
        <v>3538.7122028897434</v>
      </c>
      <c r="G46" s="6">
        <v>1807.286987949499</v>
      </c>
      <c r="H46" s="6">
        <f t="shared" si="1"/>
        <v>2566.386820965185</v>
      </c>
    </row>
    <row r="47" spans="1:8" s="12" customFormat="1" ht="12.75">
      <c r="A47" s="5" t="s">
        <v>172</v>
      </c>
      <c r="B47" s="6" t="s">
        <v>345</v>
      </c>
      <c r="C47" s="6" t="s">
        <v>149</v>
      </c>
      <c r="D47" s="13" t="s">
        <v>16</v>
      </c>
      <c r="E47" s="6">
        <v>6872.7345524577495</v>
      </c>
      <c r="F47" s="6">
        <v>7676.486406965063</v>
      </c>
      <c r="G47" s="6">
        <v>6966.893344018974</v>
      </c>
      <c r="H47" s="6">
        <f t="shared" si="1"/>
        <v>7172.038101147261</v>
      </c>
    </row>
    <row r="48" spans="1:8" s="12" customFormat="1" ht="12.75">
      <c r="A48" s="5" t="s">
        <v>173</v>
      </c>
      <c r="B48" s="6" t="s">
        <v>369</v>
      </c>
      <c r="C48" s="6" t="s">
        <v>128</v>
      </c>
      <c r="D48" s="13" t="s">
        <v>453</v>
      </c>
      <c r="E48" s="6">
        <v>1884.9983027717012</v>
      </c>
      <c r="F48" s="6">
        <v>2145.380072946013</v>
      </c>
      <c r="G48" s="6">
        <v>1674.5218593030006</v>
      </c>
      <c r="H48" s="6">
        <f t="shared" si="1"/>
        <v>1901.6334116735716</v>
      </c>
    </row>
    <row r="49" spans="1:8" s="12" customFormat="1" ht="12.75">
      <c r="A49" s="5" t="s">
        <v>174</v>
      </c>
      <c r="B49" s="6" t="s">
        <v>362</v>
      </c>
      <c r="C49" s="6" t="s">
        <v>170</v>
      </c>
      <c r="D49" s="13" t="s">
        <v>25</v>
      </c>
      <c r="E49" s="6">
        <v>2731.2929010938824</v>
      </c>
      <c r="F49" s="6">
        <v>3243.156902598649</v>
      </c>
      <c r="G49" s="6">
        <v>1839.2380444969965</v>
      </c>
      <c r="H49" s="6">
        <f t="shared" si="1"/>
        <v>2604.562616063176</v>
      </c>
    </row>
    <row r="50" spans="1:8" s="12" customFormat="1" ht="12.75">
      <c r="A50" s="5" t="s">
        <v>175</v>
      </c>
      <c r="B50" s="6" t="s">
        <v>99</v>
      </c>
      <c r="C50" s="6" t="s">
        <v>115</v>
      </c>
      <c r="D50" s="13" t="s">
        <v>410</v>
      </c>
      <c r="E50" s="6">
        <v>84.37149783088952</v>
      </c>
      <c r="F50" s="6">
        <v>287.60389968770625</v>
      </c>
      <c r="G50" s="6">
        <v>112.81233961107678</v>
      </c>
      <c r="H50" s="6">
        <f t="shared" si="1"/>
        <v>161.5959123765575</v>
      </c>
    </row>
    <row r="51" spans="1:8" s="12" customFormat="1" ht="12.75">
      <c r="A51" s="5" t="s">
        <v>176</v>
      </c>
      <c r="B51" s="6" t="s">
        <v>316</v>
      </c>
      <c r="C51" s="6" t="s">
        <v>128</v>
      </c>
      <c r="D51" s="13" t="s">
        <v>2</v>
      </c>
      <c r="E51" s="6">
        <v>18072.633279189595</v>
      </c>
      <c r="F51" s="6">
        <v>14220.92519912501</v>
      </c>
      <c r="G51" s="6">
        <v>8960.284303929706</v>
      </c>
      <c r="H51" s="6">
        <f t="shared" si="1"/>
        <v>13751.280927414771</v>
      </c>
    </row>
    <row r="52" spans="1:8" s="14" customFormat="1" ht="12.75">
      <c r="A52" s="33" t="s">
        <v>177</v>
      </c>
      <c r="B52" s="34" t="s">
        <v>318</v>
      </c>
      <c r="C52" s="34" t="s">
        <v>128</v>
      </c>
      <c r="D52" s="13" t="s">
        <v>36</v>
      </c>
      <c r="E52" s="34">
        <v>18558.802516523614</v>
      </c>
      <c r="F52" s="34">
        <v>14600.924870927844</v>
      </c>
      <c r="G52" s="34">
        <v>15969.651888948008</v>
      </c>
      <c r="H52" s="34">
        <f t="shared" si="1"/>
        <v>16376.459758799821</v>
      </c>
    </row>
    <row r="53" spans="1:8" s="12" customFormat="1" ht="12.75">
      <c r="A53" s="5" t="s">
        <v>178</v>
      </c>
      <c r="B53" s="6" t="s">
        <v>314</v>
      </c>
      <c r="C53" s="6" t="s">
        <v>136</v>
      </c>
      <c r="D53" s="13" t="s">
        <v>330</v>
      </c>
      <c r="E53" s="6">
        <v>55525.670821958476</v>
      </c>
      <c r="F53" s="6">
        <v>39174.236980844544</v>
      </c>
      <c r="G53" s="6">
        <v>24014.076986647</v>
      </c>
      <c r="H53" s="6">
        <f t="shared" si="1"/>
        <v>39571.328263150004</v>
      </c>
    </row>
    <row r="54" spans="1:8" s="12" customFormat="1" ht="12.75">
      <c r="A54" s="5" t="s">
        <v>179</v>
      </c>
      <c r="B54" s="6" t="s">
        <v>71</v>
      </c>
      <c r="C54" s="6" t="s">
        <v>149</v>
      </c>
      <c r="D54" s="13" t="s">
        <v>6</v>
      </c>
      <c r="E54" s="6">
        <v>300.4467144237869</v>
      </c>
      <c r="F54" s="6">
        <v>1132.0476148051184</v>
      </c>
      <c r="G54" s="6">
        <v>339.39125801324474</v>
      </c>
      <c r="H54" s="6">
        <f t="shared" si="1"/>
        <v>590.6285290807167</v>
      </c>
    </row>
    <row r="55" spans="1:8" s="12" customFormat="1" ht="12.75">
      <c r="A55" s="5" t="s">
        <v>180</v>
      </c>
      <c r="B55" s="6" t="s">
        <v>359</v>
      </c>
      <c r="C55" s="6" t="s">
        <v>149</v>
      </c>
      <c r="D55" s="13" t="s">
        <v>466</v>
      </c>
      <c r="E55" s="6">
        <v>4009.7379326018586</v>
      </c>
      <c r="F55" s="6">
        <v>3412.0456456221314</v>
      </c>
      <c r="G55" s="6">
        <v>2371.734934037771</v>
      </c>
      <c r="H55" s="6">
        <f t="shared" si="1"/>
        <v>3264.5061707539203</v>
      </c>
    </row>
    <row r="56" spans="1:8" s="12" customFormat="1" ht="12.75">
      <c r="A56" s="5" t="s">
        <v>181</v>
      </c>
      <c r="B56" s="6" t="s">
        <v>360</v>
      </c>
      <c r="C56" s="6" t="s">
        <v>144</v>
      </c>
      <c r="D56" s="13" t="s">
        <v>467</v>
      </c>
      <c r="E56" s="6">
        <v>3343.5060147737577</v>
      </c>
      <c r="F56" s="6">
        <v>2567.6019305047193</v>
      </c>
      <c r="G56" s="6">
        <v>2247.7502983894456</v>
      </c>
      <c r="H56" s="6">
        <f t="shared" si="1"/>
        <v>2719.6194145559743</v>
      </c>
    </row>
    <row r="57" spans="1:8" s="12" customFormat="1" ht="12.75">
      <c r="A57" s="5" t="s">
        <v>182</v>
      </c>
      <c r="B57" s="6" t="s">
        <v>311</v>
      </c>
      <c r="C57" s="6" t="s">
        <v>183</v>
      </c>
      <c r="D57" s="13" t="s">
        <v>400</v>
      </c>
      <c r="E57" s="6">
        <v>39157.9731650465</v>
      </c>
      <c r="F57" s="6">
        <v>26845.358740130323</v>
      </c>
      <c r="G57" s="6">
        <v>23572.62970604672</v>
      </c>
      <c r="H57" s="6">
        <f t="shared" si="1"/>
        <v>29858.653870407845</v>
      </c>
    </row>
    <row r="58" spans="1:8" s="14" customFormat="1" ht="12.75">
      <c r="A58" s="33" t="s">
        <v>184</v>
      </c>
      <c r="B58" s="34" t="s">
        <v>370</v>
      </c>
      <c r="C58" s="34" t="s">
        <v>157</v>
      </c>
      <c r="D58" s="17" t="s">
        <v>39</v>
      </c>
      <c r="E58" s="34">
        <v>2461.1988803527606</v>
      </c>
      <c r="F58" s="34">
        <v>1807.6025868990482</v>
      </c>
      <c r="G58" s="34">
        <v>1362.4562572487625</v>
      </c>
      <c r="H58" s="34">
        <f t="shared" si="1"/>
        <v>1877.0859081668575</v>
      </c>
    </row>
    <row r="59" spans="1:8" s="12" customFormat="1" ht="12.75">
      <c r="A59" s="5" t="s">
        <v>185</v>
      </c>
      <c r="B59" s="6" t="s">
        <v>356</v>
      </c>
      <c r="C59" s="6" t="s">
        <v>128</v>
      </c>
      <c r="D59" s="13" t="s">
        <v>464</v>
      </c>
      <c r="E59" s="6">
        <v>3973.7253965030422</v>
      </c>
      <c r="F59" s="6">
        <v>3580.9343886456145</v>
      </c>
      <c r="G59" s="6">
        <v>3947.0792176167533</v>
      </c>
      <c r="H59" s="6">
        <f t="shared" si="1"/>
        <v>3833.913000921804</v>
      </c>
    </row>
    <row r="60" spans="1:8" s="12" customFormat="1" ht="12.75">
      <c r="A60" s="5" t="s">
        <v>186</v>
      </c>
      <c r="B60" s="6" t="s">
        <v>308</v>
      </c>
      <c r="C60" s="6" t="s">
        <v>115</v>
      </c>
      <c r="D60" s="13" t="s">
        <v>403</v>
      </c>
      <c r="E60" s="6">
        <v>26949.7234275478</v>
      </c>
      <c r="F60" s="6">
        <v>21567.585520646495</v>
      </c>
      <c r="G60" s="6">
        <v>16105.461315265407</v>
      </c>
      <c r="H60" s="6">
        <f t="shared" si="1"/>
        <v>21540.923421153235</v>
      </c>
    </row>
    <row r="61" spans="1:8" s="12" customFormat="1" ht="12.75">
      <c r="A61" s="5" t="s">
        <v>187</v>
      </c>
      <c r="B61" s="6" t="s">
        <v>293</v>
      </c>
      <c r="C61" s="6" t="s">
        <v>166</v>
      </c>
      <c r="D61" s="13" t="s">
        <v>462</v>
      </c>
      <c r="E61" s="6">
        <v>4459.894633837061</v>
      </c>
      <c r="F61" s="6">
        <v>5692.043676439144</v>
      </c>
      <c r="G61" s="6">
        <v>2877.9253684093123</v>
      </c>
      <c r="H61" s="6">
        <f t="shared" si="1"/>
        <v>4343.287892895172</v>
      </c>
    </row>
    <row r="62" spans="1:8" s="12" customFormat="1" ht="12.75">
      <c r="A62" s="5" t="s">
        <v>188</v>
      </c>
      <c r="B62" s="6" t="s">
        <v>351</v>
      </c>
      <c r="C62" s="6" t="s">
        <v>128</v>
      </c>
      <c r="D62" s="13" t="s">
        <v>460</v>
      </c>
      <c r="E62" s="6">
        <v>4910.051335072264</v>
      </c>
      <c r="F62" s="6">
        <v>5607.599304927403</v>
      </c>
      <c r="G62" s="6">
        <v>3184.9100149712967</v>
      </c>
      <c r="H62" s="6">
        <f t="shared" si="1"/>
        <v>4567.520218323654</v>
      </c>
    </row>
    <row r="63" spans="1:8" s="12" customFormat="1" ht="12.75">
      <c r="A63" s="5" t="s">
        <v>189</v>
      </c>
      <c r="B63" s="6" t="s">
        <v>388</v>
      </c>
      <c r="C63" s="6" t="s">
        <v>121</v>
      </c>
      <c r="D63" s="13" t="s">
        <v>443</v>
      </c>
      <c r="E63" s="6">
        <v>48.35896173207329</v>
      </c>
      <c r="F63" s="6">
        <v>498.7148284670593</v>
      </c>
      <c r="G63" s="6">
        <v>2476.0265923781226</v>
      </c>
      <c r="H63" s="6">
        <f t="shared" si="1"/>
        <v>1007.7001275257517</v>
      </c>
    </row>
    <row r="64" spans="1:8" s="12" customFormat="1" ht="12.75">
      <c r="A64" s="5" t="s">
        <v>190</v>
      </c>
      <c r="B64" s="6" t="s">
        <v>286</v>
      </c>
      <c r="C64" s="6" t="s">
        <v>121</v>
      </c>
      <c r="D64" s="13" t="s">
        <v>420</v>
      </c>
      <c r="E64" s="6">
        <v>84.37149783088952</v>
      </c>
      <c r="F64" s="6">
        <v>456.4926427111887</v>
      </c>
      <c r="G64" s="6">
        <v>604.1605315741116</v>
      </c>
      <c r="H64" s="6">
        <f t="shared" si="1"/>
        <v>381.6748907053966</v>
      </c>
    </row>
    <row r="65" spans="1:8" s="12" customFormat="1" ht="12.75">
      <c r="A65" s="5" t="s">
        <v>191</v>
      </c>
      <c r="B65" s="6" t="s">
        <v>380</v>
      </c>
      <c r="C65" s="6" t="s">
        <v>115</v>
      </c>
      <c r="D65" s="13" t="s">
        <v>450</v>
      </c>
      <c r="E65" s="6">
        <v>1758.9544264258443</v>
      </c>
      <c r="F65" s="6">
        <v>1216.4919863168598</v>
      </c>
      <c r="G65" s="6">
        <v>720.1885348529811</v>
      </c>
      <c r="H65" s="6">
        <f t="shared" si="1"/>
        <v>1231.8783158652284</v>
      </c>
    </row>
    <row r="66" spans="1:8" s="14" customFormat="1" ht="12.75">
      <c r="A66" s="33" t="s">
        <v>192</v>
      </c>
      <c r="B66" s="34" t="s">
        <v>295</v>
      </c>
      <c r="C66" s="34" t="s">
        <v>121</v>
      </c>
      <c r="D66" s="17" t="s">
        <v>405</v>
      </c>
      <c r="E66" s="34">
        <v>282.4404463743788</v>
      </c>
      <c r="F66" s="34">
        <v>1089.8254290492478</v>
      </c>
      <c r="G66" s="34">
        <v>4122.836445416826</v>
      </c>
      <c r="H66" s="34">
        <f t="shared" si="1"/>
        <v>1831.700773613484</v>
      </c>
    </row>
    <row r="67" spans="1:8" s="12" customFormat="1" ht="12.75">
      <c r="A67" s="5" t="s">
        <v>193</v>
      </c>
      <c r="B67" s="6" t="s">
        <v>373</v>
      </c>
      <c r="C67" s="6" t="s">
        <v>115</v>
      </c>
      <c r="D67" s="13" t="s">
        <v>29</v>
      </c>
      <c r="E67" s="6">
        <v>1794.9669625246606</v>
      </c>
      <c r="F67" s="6">
        <v>1849.8247726549191</v>
      </c>
      <c r="G67" s="6">
        <v>1167.697840517111</v>
      </c>
      <c r="H67" s="6">
        <f t="shared" si="1"/>
        <v>1604.163191898897</v>
      </c>
    </row>
    <row r="68" spans="1:8" s="12" customFormat="1" ht="12.75">
      <c r="A68" s="5" t="s">
        <v>194</v>
      </c>
      <c r="B68" s="6" t="s">
        <v>74</v>
      </c>
      <c r="C68" s="6" t="s">
        <v>128</v>
      </c>
      <c r="D68" s="13" t="s">
        <v>428</v>
      </c>
      <c r="E68" s="6">
        <v>642.565807362541</v>
      </c>
      <c r="F68" s="6">
        <v>498.7148284670593</v>
      </c>
      <c r="G68" s="6">
        <v>531.3213976503829</v>
      </c>
      <c r="H68" s="6">
        <f t="shared" si="1"/>
        <v>557.5340111599944</v>
      </c>
    </row>
    <row r="69" spans="1:8" s="12" customFormat="1" ht="12.75">
      <c r="A69" s="5" t="s">
        <v>195</v>
      </c>
      <c r="B69" s="6" t="s">
        <v>343</v>
      </c>
      <c r="C69" s="6" t="s">
        <v>117</v>
      </c>
      <c r="D69" s="13" t="s">
        <v>10</v>
      </c>
      <c r="E69" s="6">
        <v>13985.210431973952</v>
      </c>
      <c r="F69" s="6">
        <v>8394.263564814864</v>
      </c>
      <c r="G69" s="6">
        <v>5673.752230358291</v>
      </c>
      <c r="H69" s="6">
        <f t="shared" si="1"/>
        <v>9351.075409049035</v>
      </c>
    </row>
    <row r="70" spans="1:8" s="12" customFormat="1" ht="12.75">
      <c r="A70" s="5" t="s">
        <v>196</v>
      </c>
      <c r="B70" s="6" t="s">
        <v>312</v>
      </c>
      <c r="C70" s="6" t="s">
        <v>128</v>
      </c>
      <c r="D70" s="13" t="s">
        <v>432</v>
      </c>
      <c r="E70" s="6">
        <v>516.5219310166842</v>
      </c>
      <c r="F70" s="6">
        <v>920.9366860257655</v>
      </c>
      <c r="G70" s="6">
        <v>507.2519138342379</v>
      </c>
      <c r="H70" s="6">
        <f aca="true" t="shared" si="2" ref="H70:H101">AVERAGE(E70:G70)</f>
        <v>648.2368436255625</v>
      </c>
    </row>
    <row r="71" spans="1:8" s="12" customFormat="1" ht="12.75">
      <c r="A71" s="5" t="s">
        <v>197</v>
      </c>
      <c r="B71" s="6" t="s">
        <v>387</v>
      </c>
      <c r="C71" s="6" t="s">
        <v>136</v>
      </c>
      <c r="D71" s="13" t="s">
        <v>444</v>
      </c>
      <c r="E71" s="6">
        <v>1092.7225085977439</v>
      </c>
      <c r="F71" s="6">
        <v>1300.9363578286009</v>
      </c>
      <c r="G71" s="6">
        <v>659.953408229477</v>
      </c>
      <c r="H71" s="6">
        <f t="shared" si="2"/>
        <v>1017.8707582186071</v>
      </c>
    </row>
    <row r="72" spans="1:8" s="12" customFormat="1" ht="12.75">
      <c r="A72" s="5" t="s">
        <v>198</v>
      </c>
      <c r="B72" s="6" t="s">
        <v>357</v>
      </c>
      <c r="C72" s="6" t="s">
        <v>128</v>
      </c>
      <c r="D72" s="13" t="s">
        <v>310</v>
      </c>
      <c r="E72" s="6">
        <v>5198.151623862794</v>
      </c>
      <c r="F72" s="6">
        <v>3960.9340604484496</v>
      </c>
      <c r="G72" s="6">
        <v>2318.8023295530775</v>
      </c>
      <c r="H72" s="6">
        <f t="shared" si="2"/>
        <v>3825.9626712881072</v>
      </c>
    </row>
    <row r="73" spans="1:8" s="12" customFormat="1" ht="12.75">
      <c r="A73" s="5" t="s">
        <v>199</v>
      </c>
      <c r="B73" s="6" t="s">
        <v>199</v>
      </c>
      <c r="C73" s="6" t="s">
        <v>115</v>
      </c>
      <c r="D73" s="13" t="s">
        <v>5</v>
      </c>
      <c r="E73" s="6">
        <v>246.42791027556254</v>
      </c>
      <c r="F73" s="6">
        <v>498.7148284670593</v>
      </c>
      <c r="G73" s="6">
        <v>152.16936327566683</v>
      </c>
      <c r="H73" s="6">
        <f t="shared" si="2"/>
        <v>299.10403400609624</v>
      </c>
    </row>
    <row r="74" spans="1:8" s="12" customFormat="1" ht="12.75">
      <c r="A74" s="5" t="s">
        <v>200</v>
      </c>
      <c r="B74" s="6" t="s">
        <v>200</v>
      </c>
      <c r="C74" s="6" t="s">
        <v>128</v>
      </c>
      <c r="D74" s="13" t="s">
        <v>433</v>
      </c>
      <c r="E74" s="6">
        <v>552.5344671155004</v>
      </c>
      <c r="F74" s="6">
        <v>963.1588717816361</v>
      </c>
      <c r="G74" s="6">
        <v>484.96287660524405</v>
      </c>
      <c r="H74" s="6">
        <f t="shared" si="2"/>
        <v>666.8854051674601</v>
      </c>
    </row>
    <row r="75" spans="1:8" s="12" customFormat="1" ht="12.75">
      <c r="A75" s="5" t="s">
        <v>201</v>
      </c>
      <c r="B75" s="6" t="s">
        <v>100</v>
      </c>
      <c r="C75" s="6" t="s">
        <v>168</v>
      </c>
      <c r="D75" s="13" t="s">
        <v>409</v>
      </c>
      <c r="E75" s="6">
        <v>102.37776588029763</v>
      </c>
      <c r="F75" s="6">
        <v>287.60389968770625</v>
      </c>
      <c r="G75" s="6">
        <v>50.02919290116087</v>
      </c>
      <c r="H75" s="6">
        <f t="shared" si="2"/>
        <v>146.67028615638824</v>
      </c>
    </row>
    <row r="76" spans="1:8" s="12" customFormat="1" ht="12.75">
      <c r="A76" s="5" t="s">
        <v>202</v>
      </c>
      <c r="B76" s="5" t="s">
        <v>202</v>
      </c>
      <c r="C76" s="6" t="s">
        <v>128</v>
      </c>
      <c r="D76" s="13" t="s">
        <v>32</v>
      </c>
      <c r="E76" s="6">
        <v>1110.728776647152</v>
      </c>
      <c r="F76" s="6">
        <v>2694.2684877723314</v>
      </c>
      <c r="G76" s="6">
        <v>689.93500573065</v>
      </c>
      <c r="H76" s="6">
        <f t="shared" si="2"/>
        <v>1498.310756716711</v>
      </c>
    </row>
    <row r="77" spans="1:8" s="12" customFormat="1" ht="12.75">
      <c r="A77" s="5" t="s">
        <v>203</v>
      </c>
      <c r="B77" s="6" t="s">
        <v>364</v>
      </c>
      <c r="C77" s="6" t="s">
        <v>115</v>
      </c>
      <c r="D77" s="13" t="s">
        <v>363</v>
      </c>
      <c r="E77" s="6">
        <v>3001.386921835004</v>
      </c>
      <c r="F77" s="6">
        <v>2187.6022587018842</v>
      </c>
      <c r="G77" s="6">
        <v>1865.6616507629217</v>
      </c>
      <c r="H77" s="6">
        <f t="shared" si="2"/>
        <v>2351.5502770999365</v>
      </c>
    </row>
    <row r="78" spans="1:8" s="12" customFormat="1" ht="12.75">
      <c r="A78" s="5" t="s">
        <v>204</v>
      </c>
      <c r="B78" s="6" t="s">
        <v>392</v>
      </c>
      <c r="C78" s="6" t="s">
        <v>147</v>
      </c>
      <c r="D78" s="13" t="s">
        <v>439</v>
      </c>
      <c r="E78" s="6">
        <v>570.5407351649086</v>
      </c>
      <c r="F78" s="6">
        <v>1343.1585435844715</v>
      </c>
      <c r="G78" s="6">
        <v>735.5415939153669</v>
      </c>
      <c r="H78" s="6">
        <f t="shared" si="2"/>
        <v>883.0802908882489</v>
      </c>
    </row>
    <row r="79" spans="1:8" s="12" customFormat="1" ht="12.75">
      <c r="A79" s="5" t="s">
        <v>205</v>
      </c>
      <c r="B79" s="5" t="s">
        <v>205</v>
      </c>
      <c r="C79" s="6" t="s">
        <v>115</v>
      </c>
      <c r="D79" s="13" t="s">
        <v>4</v>
      </c>
      <c r="E79" s="6">
        <v>14633.436081752643</v>
      </c>
      <c r="F79" s="6">
        <v>10040.928809293819</v>
      </c>
      <c r="G79" s="6">
        <v>15314.188139712092</v>
      </c>
      <c r="H79" s="6">
        <f t="shared" si="2"/>
        <v>13329.517676919519</v>
      </c>
    </row>
    <row r="80" spans="1:8" s="12" customFormat="1" ht="12.75">
      <c r="A80" s="5" t="s">
        <v>206</v>
      </c>
      <c r="B80" s="5" t="s">
        <v>206</v>
      </c>
      <c r="C80" s="6" t="s">
        <v>149</v>
      </c>
      <c r="D80" s="13" t="s">
        <v>335</v>
      </c>
      <c r="E80" s="6">
        <v>2029.048447166966</v>
      </c>
      <c r="F80" s="6">
        <v>1300.9363578286009</v>
      </c>
      <c r="G80" s="6">
        <v>1023.5711581991458</v>
      </c>
      <c r="H80" s="6">
        <f t="shared" si="2"/>
        <v>1451.1853210649042</v>
      </c>
    </row>
    <row r="81" spans="1:8" s="12" customFormat="1" ht="12.75">
      <c r="A81" s="5" t="s">
        <v>207</v>
      </c>
      <c r="B81" s="6" t="s">
        <v>79</v>
      </c>
      <c r="C81" s="6" t="s">
        <v>115</v>
      </c>
      <c r="D81" s="13" t="s">
        <v>424</v>
      </c>
      <c r="E81" s="6">
        <v>426.49059076964363</v>
      </c>
      <c r="F81" s="6">
        <v>667.6035714905418</v>
      </c>
      <c r="G81" s="6">
        <v>357.9824446381554</v>
      </c>
      <c r="H81" s="6">
        <f t="shared" si="2"/>
        <v>484.02553563278025</v>
      </c>
    </row>
    <row r="82" spans="1:8" s="12" customFormat="1" ht="12.75">
      <c r="A82" s="5" t="s">
        <v>208</v>
      </c>
      <c r="B82" s="6" t="s">
        <v>367</v>
      </c>
      <c r="C82" s="6" t="s">
        <v>128</v>
      </c>
      <c r="D82" s="13" t="s">
        <v>456</v>
      </c>
      <c r="E82" s="6">
        <v>1993.0359110681497</v>
      </c>
      <c r="F82" s="6">
        <v>2356.4910017253665</v>
      </c>
      <c r="G82" s="6">
        <v>2009.8071779969027</v>
      </c>
      <c r="H82" s="6">
        <f t="shared" si="2"/>
        <v>2119.778030263473</v>
      </c>
    </row>
    <row r="83" spans="1:8" s="12" customFormat="1" ht="12.75">
      <c r="A83" s="5" t="s">
        <v>209</v>
      </c>
      <c r="B83" s="6" t="s">
        <v>371</v>
      </c>
      <c r="C83" s="6" t="s">
        <v>115</v>
      </c>
      <c r="D83" s="13" t="s">
        <v>439</v>
      </c>
      <c r="E83" s="6">
        <v>2191.1048596116393</v>
      </c>
      <c r="F83" s="6">
        <v>1512.047286607954</v>
      </c>
      <c r="G83" s="6">
        <v>1698.6214153611595</v>
      </c>
      <c r="H83" s="6">
        <f t="shared" si="2"/>
        <v>1800.5911871935841</v>
      </c>
    </row>
    <row r="84" spans="1:8" s="12" customFormat="1" ht="12.75">
      <c r="A84" s="5" t="s">
        <v>210</v>
      </c>
      <c r="B84" s="5" t="s">
        <v>210</v>
      </c>
      <c r="C84" s="6" t="s">
        <v>136</v>
      </c>
      <c r="D84" s="13" t="s">
        <v>27</v>
      </c>
      <c r="E84" s="6">
        <v>2533.2239525503933</v>
      </c>
      <c r="F84" s="6">
        <v>2525.3797447488487</v>
      </c>
      <c r="G84" s="6">
        <v>1302.253681659686</v>
      </c>
      <c r="H84" s="6">
        <f t="shared" si="2"/>
        <v>2120.2857929863094</v>
      </c>
    </row>
    <row r="85" spans="1:8" s="12" customFormat="1" ht="12.75">
      <c r="A85" s="5" t="s">
        <v>211</v>
      </c>
      <c r="B85" s="6" t="s">
        <v>379</v>
      </c>
      <c r="C85" s="6" t="s">
        <v>128</v>
      </c>
      <c r="D85" s="17" t="s">
        <v>378</v>
      </c>
      <c r="E85" s="6">
        <v>1236.772652993009</v>
      </c>
      <c r="F85" s="6">
        <v>1343.1585435844715</v>
      </c>
      <c r="G85" s="6">
        <v>1102.0365381375789</v>
      </c>
      <c r="H85" s="6">
        <f t="shared" si="2"/>
        <v>1227.3225782383531</v>
      </c>
    </row>
    <row r="86" spans="1:8" s="12" customFormat="1" ht="12.75">
      <c r="A86" s="5" t="s">
        <v>212</v>
      </c>
      <c r="B86" s="5" t="s">
        <v>212</v>
      </c>
      <c r="C86" s="6" t="s">
        <v>128</v>
      </c>
      <c r="D86" s="13" t="s">
        <v>30</v>
      </c>
      <c r="E86" s="6">
        <v>1632.9105500799874</v>
      </c>
      <c r="F86" s="6">
        <v>1807.6025868990482</v>
      </c>
      <c r="G86" s="6">
        <v>1257.832860517022</v>
      </c>
      <c r="H86" s="6">
        <f t="shared" si="2"/>
        <v>1566.115332498686</v>
      </c>
    </row>
    <row r="87" spans="1:8" s="12" customFormat="1" ht="12.75">
      <c r="A87" s="5" t="s">
        <v>213</v>
      </c>
      <c r="B87" s="5" t="s">
        <v>213</v>
      </c>
      <c r="C87" s="6" t="s">
        <v>115</v>
      </c>
      <c r="D87" s="13" t="s">
        <v>439</v>
      </c>
      <c r="E87" s="6">
        <v>2749.299169143291</v>
      </c>
      <c r="F87" s="6">
        <v>2060.9357014342722</v>
      </c>
      <c r="G87" s="6">
        <v>1730.6414313320838</v>
      </c>
      <c r="H87" s="6">
        <f t="shared" si="2"/>
        <v>2180.292100636549</v>
      </c>
    </row>
    <row r="88" spans="1:8" s="12" customFormat="1" ht="12.75">
      <c r="A88" s="5" t="s">
        <v>214</v>
      </c>
      <c r="B88" s="5" t="s">
        <v>214</v>
      </c>
      <c r="C88" s="6" t="s">
        <v>128</v>
      </c>
      <c r="D88" s="13" t="s">
        <v>12</v>
      </c>
      <c r="E88" s="6">
        <v>4892.045067022856</v>
      </c>
      <c r="F88" s="6">
        <v>4129.822803471932</v>
      </c>
      <c r="G88" s="6">
        <v>17315.040982130224</v>
      </c>
      <c r="H88" s="6">
        <f t="shared" si="2"/>
        <v>8778.96961754167</v>
      </c>
    </row>
    <row r="89" spans="1:8" s="12" customFormat="1" ht="12.75">
      <c r="A89" s="5" t="s">
        <v>215</v>
      </c>
      <c r="B89" s="6" t="s">
        <v>348</v>
      </c>
      <c r="C89" s="6" t="s">
        <v>117</v>
      </c>
      <c r="D89" s="13" t="s">
        <v>19</v>
      </c>
      <c r="E89" s="6">
        <v>2173.098591562231</v>
      </c>
      <c r="F89" s="6">
        <v>2736.490673528202</v>
      </c>
      <c r="G89" s="6">
        <v>11651.271601077435</v>
      </c>
      <c r="H89" s="6">
        <f t="shared" si="2"/>
        <v>5520.286955389289</v>
      </c>
    </row>
    <row r="90" spans="1:8" s="12" customFormat="1" ht="12.75">
      <c r="A90" s="5" t="s">
        <v>216</v>
      </c>
      <c r="B90" s="6" t="s">
        <v>374</v>
      </c>
      <c r="C90" s="6" t="s">
        <v>128</v>
      </c>
      <c r="D90" s="13" t="s">
        <v>31</v>
      </c>
      <c r="E90" s="6">
        <v>1704.9356222776198</v>
      </c>
      <c r="F90" s="6">
        <v>1512.047286607954</v>
      </c>
      <c r="G90" s="6">
        <v>1388.8877170370138</v>
      </c>
      <c r="H90" s="6">
        <f t="shared" si="2"/>
        <v>1535.2902086408624</v>
      </c>
    </row>
    <row r="91" spans="1:8" s="12" customFormat="1" ht="12.75">
      <c r="A91" s="5" t="s">
        <v>217</v>
      </c>
      <c r="B91" s="6" t="s">
        <v>83</v>
      </c>
      <c r="C91" s="6" t="s">
        <v>147</v>
      </c>
      <c r="D91" s="13" t="s">
        <v>421</v>
      </c>
      <c r="E91" s="6">
        <v>354.46551857201126</v>
      </c>
      <c r="F91" s="6">
        <v>414.2704569553181</v>
      </c>
      <c r="G91" s="6">
        <v>488.2261852307699</v>
      </c>
      <c r="H91" s="6">
        <f t="shared" si="2"/>
        <v>418.98738691936643</v>
      </c>
    </row>
    <row r="92" spans="1:8" s="12" customFormat="1" ht="12.75">
      <c r="A92" s="5" t="s">
        <v>218</v>
      </c>
      <c r="B92" s="6" t="s">
        <v>96</v>
      </c>
      <c r="C92" s="6" t="s">
        <v>115</v>
      </c>
      <c r="D92" s="13" t="s">
        <v>412</v>
      </c>
      <c r="E92" s="6">
        <v>84.37149783088952</v>
      </c>
      <c r="F92" s="6">
        <v>372.04827119944747</v>
      </c>
      <c r="G92" s="6">
        <v>82.74300417627533</v>
      </c>
      <c r="H92" s="6">
        <f t="shared" si="2"/>
        <v>179.7209244022041</v>
      </c>
    </row>
    <row r="93" spans="1:8" s="12" customFormat="1" ht="12.75">
      <c r="A93" s="5" t="s">
        <v>219</v>
      </c>
      <c r="B93" s="6" t="s">
        <v>98</v>
      </c>
      <c r="C93" s="6" t="s">
        <v>115</v>
      </c>
      <c r="D93" s="13" t="s">
        <v>411</v>
      </c>
      <c r="E93" s="6">
        <v>48.35896173207329</v>
      </c>
      <c r="F93" s="6">
        <v>372.04827119944747</v>
      </c>
      <c r="G93" s="6">
        <v>71.39075499666201</v>
      </c>
      <c r="H93" s="6">
        <f t="shared" si="2"/>
        <v>163.9326626427276</v>
      </c>
    </row>
    <row r="94" spans="1:8" s="12" customFormat="1" ht="12.75">
      <c r="A94" s="5" t="s">
        <v>220</v>
      </c>
      <c r="B94" s="6" t="s">
        <v>90</v>
      </c>
      <c r="C94" s="6" t="s">
        <v>115</v>
      </c>
      <c r="D94" s="13" t="s">
        <v>33</v>
      </c>
      <c r="E94" s="6">
        <v>84.37149783088952</v>
      </c>
      <c r="F94" s="6">
        <v>245.3817139318356</v>
      </c>
      <c r="G94" s="6">
        <v>459.4102948184156</v>
      </c>
      <c r="H94" s="6">
        <f t="shared" si="2"/>
        <v>263.0545021937136</v>
      </c>
    </row>
    <row r="95" spans="1:8" s="12" customFormat="1" ht="12.75">
      <c r="A95" s="5" t="s">
        <v>221</v>
      </c>
      <c r="B95" s="6" t="s">
        <v>103</v>
      </c>
      <c r="C95" s="6" t="s">
        <v>147</v>
      </c>
      <c r="D95" s="13" t="s">
        <v>405</v>
      </c>
      <c r="E95" s="6">
        <v>66.3652297814814</v>
      </c>
      <c r="F95" s="6">
        <v>203.15952817596502</v>
      </c>
      <c r="G95" s="6">
        <v>76.61982883888075</v>
      </c>
      <c r="H95" s="6">
        <f t="shared" si="2"/>
        <v>115.38152893210906</v>
      </c>
    </row>
    <row r="96" spans="1:8" s="12" customFormat="1" ht="12.75">
      <c r="A96" s="5" t="s">
        <v>222</v>
      </c>
      <c r="B96" s="6" t="s">
        <v>394</v>
      </c>
      <c r="C96" s="6" t="s">
        <v>128</v>
      </c>
      <c r="D96" s="13" t="s">
        <v>436</v>
      </c>
      <c r="E96" s="6">
        <v>858.6410239554384</v>
      </c>
      <c r="F96" s="6">
        <v>1005.3810575375065</v>
      </c>
      <c r="G96" s="6">
        <v>586.9352918231915</v>
      </c>
      <c r="H96" s="6">
        <f t="shared" si="2"/>
        <v>816.9857911053788</v>
      </c>
    </row>
    <row r="97" spans="1:8" s="12" customFormat="1" ht="12.75">
      <c r="A97" s="5" t="s">
        <v>223</v>
      </c>
      <c r="B97" s="6" t="s">
        <v>377</v>
      </c>
      <c r="C97" s="6" t="s">
        <v>128</v>
      </c>
      <c r="D97" s="13" t="s">
        <v>451</v>
      </c>
      <c r="E97" s="6">
        <v>1182.7538488447844</v>
      </c>
      <c r="F97" s="6">
        <v>2060.9357014342722</v>
      </c>
      <c r="G97" s="6">
        <v>855.4026519204505</v>
      </c>
      <c r="H97" s="6">
        <f t="shared" si="2"/>
        <v>1366.364067399836</v>
      </c>
    </row>
    <row r="98" spans="1:8" s="12" customFormat="1" ht="12.75">
      <c r="A98" s="5" t="s">
        <v>224</v>
      </c>
      <c r="B98" s="6" t="s">
        <v>375</v>
      </c>
      <c r="C98" s="6" t="s">
        <v>149</v>
      </c>
      <c r="D98" s="13" t="s">
        <v>302</v>
      </c>
      <c r="E98" s="6">
        <v>696.5846115107653</v>
      </c>
      <c r="F98" s="6">
        <v>836.4923145140242</v>
      </c>
      <c r="G98" s="6">
        <v>2792.6527264407596</v>
      </c>
      <c r="H98" s="6">
        <f t="shared" si="2"/>
        <v>1441.909884155183</v>
      </c>
    </row>
    <row r="99" spans="1:8" s="12" customFormat="1" ht="12.75">
      <c r="A99" s="5" t="s">
        <v>225</v>
      </c>
      <c r="B99" s="6" t="s">
        <v>300</v>
      </c>
      <c r="C99" s="6" t="s">
        <v>170</v>
      </c>
      <c r="D99" s="13" t="s">
        <v>9</v>
      </c>
      <c r="E99" s="6">
        <v>13282.965978047037</v>
      </c>
      <c r="F99" s="6">
        <v>10294.26192382904</v>
      </c>
      <c r="G99" s="6">
        <v>5650.007265461573</v>
      </c>
      <c r="H99" s="6">
        <f t="shared" si="2"/>
        <v>9742.411722445884</v>
      </c>
    </row>
    <row r="100" spans="1:8" s="12" customFormat="1" ht="12.75">
      <c r="A100" s="5" t="s">
        <v>226</v>
      </c>
      <c r="B100" s="6" t="s">
        <v>315</v>
      </c>
      <c r="C100" s="6" t="s">
        <v>140</v>
      </c>
      <c r="D100" s="13" t="s">
        <v>3</v>
      </c>
      <c r="E100" s="6">
        <v>16506.08795889109</v>
      </c>
      <c r="F100" s="6">
        <v>14685.369242439585</v>
      </c>
      <c r="G100" s="6">
        <v>9925.247847414437</v>
      </c>
      <c r="H100" s="6">
        <f t="shared" si="2"/>
        <v>13705.568349581705</v>
      </c>
    </row>
    <row r="101" spans="1:8" s="12" customFormat="1" ht="12.75">
      <c r="A101" s="5" t="s">
        <v>227</v>
      </c>
      <c r="B101" s="6" t="s">
        <v>346</v>
      </c>
      <c r="C101" s="6" t="s">
        <v>149</v>
      </c>
      <c r="D101" s="13" t="s">
        <v>17</v>
      </c>
      <c r="E101" s="6">
        <v>8583.33001715152</v>
      </c>
      <c r="F101" s="6">
        <v>5903.154605218498</v>
      </c>
      <c r="G101" s="6">
        <v>5085.340016427644</v>
      </c>
      <c r="H101" s="6">
        <f t="shared" si="2"/>
        <v>6523.941546265887</v>
      </c>
    </row>
    <row r="102" spans="1:8" s="12" customFormat="1" ht="12.75">
      <c r="A102" s="5" t="s">
        <v>228</v>
      </c>
      <c r="B102" s="6" t="s">
        <v>298</v>
      </c>
      <c r="C102" s="6" t="s">
        <v>115</v>
      </c>
      <c r="D102" s="13" t="s">
        <v>37</v>
      </c>
      <c r="E102" s="6">
        <v>14111.25430831981</v>
      </c>
      <c r="F102" s="6">
        <v>12152.038097087348</v>
      </c>
      <c r="G102" s="6">
        <v>7501.77970720152</v>
      </c>
      <c r="H102" s="6">
        <f aca="true" t="shared" si="3" ref="H102:H133">AVERAGE(E102:G102)</f>
        <v>11255.024037536226</v>
      </c>
    </row>
    <row r="103" spans="1:8" s="12" customFormat="1" ht="12.75">
      <c r="A103" s="5" t="s">
        <v>229</v>
      </c>
      <c r="B103" s="6" t="s">
        <v>353</v>
      </c>
      <c r="C103" s="6" t="s">
        <v>128</v>
      </c>
      <c r="D103" s="13" t="s">
        <v>21</v>
      </c>
      <c r="E103" s="6">
        <v>5864.383541690894</v>
      </c>
      <c r="F103" s="6">
        <v>4256.489360739543</v>
      </c>
      <c r="G103" s="6">
        <v>2733.425250013891</v>
      </c>
      <c r="H103" s="6">
        <f t="shared" si="3"/>
        <v>4284.766050814776</v>
      </c>
    </row>
    <row r="104" spans="1:8" s="12" customFormat="1" ht="12.75">
      <c r="A104" s="5" t="s">
        <v>230</v>
      </c>
      <c r="B104" s="6" t="s">
        <v>287</v>
      </c>
      <c r="C104" s="6" t="s">
        <v>115</v>
      </c>
      <c r="D104" s="13" t="s">
        <v>34</v>
      </c>
      <c r="E104" s="6">
        <v>156.39657002852198</v>
      </c>
      <c r="F104" s="6">
        <v>245.3817139318356</v>
      </c>
      <c r="G104" s="6">
        <v>178.93802027887094</v>
      </c>
      <c r="H104" s="6">
        <f t="shared" si="3"/>
        <v>193.57210141307618</v>
      </c>
    </row>
    <row r="105" spans="1:8" s="12" customFormat="1" ht="12.75">
      <c r="A105" s="5" t="s">
        <v>231</v>
      </c>
      <c r="B105" s="6" t="s">
        <v>89</v>
      </c>
      <c r="C105" s="6" t="s">
        <v>138</v>
      </c>
      <c r="D105" s="13" t="s">
        <v>415</v>
      </c>
      <c r="E105" s="6">
        <v>264.4341783249707</v>
      </c>
      <c r="F105" s="6">
        <v>329.82608544357686</v>
      </c>
      <c r="G105" s="6">
        <v>214.17146630021915</v>
      </c>
      <c r="H105" s="6">
        <f t="shared" si="3"/>
        <v>269.47724335625554</v>
      </c>
    </row>
    <row r="106" spans="1:8" s="12" customFormat="1" ht="12.75">
      <c r="A106" s="5" t="s">
        <v>232</v>
      </c>
      <c r="B106" s="6" t="s">
        <v>75</v>
      </c>
      <c r="C106" s="6" t="s">
        <v>233</v>
      </c>
      <c r="D106" s="13" t="s">
        <v>426</v>
      </c>
      <c r="E106" s="6">
        <v>264.4341783249707</v>
      </c>
      <c r="F106" s="6">
        <v>583.1591999788005</v>
      </c>
      <c r="G106" s="6">
        <v>638.2370854460397</v>
      </c>
      <c r="H106" s="6">
        <f t="shared" si="3"/>
        <v>495.276821249937</v>
      </c>
    </row>
    <row r="107" spans="1:8" s="14" customFormat="1" ht="12.75">
      <c r="A107" s="33" t="s">
        <v>234</v>
      </c>
      <c r="B107" s="34" t="s">
        <v>88</v>
      </c>
      <c r="C107" s="34" t="s">
        <v>128</v>
      </c>
      <c r="D107" s="17" t="s">
        <v>306</v>
      </c>
      <c r="E107" s="34">
        <v>138.39030197911387</v>
      </c>
      <c r="F107" s="34">
        <v>583.1591999788005</v>
      </c>
      <c r="G107" s="34">
        <v>127.16286390186688</v>
      </c>
      <c r="H107" s="34">
        <f t="shared" si="3"/>
        <v>282.9041219532604</v>
      </c>
    </row>
    <row r="108" spans="1:8" s="12" customFormat="1" ht="12.75">
      <c r="A108" s="5" t="s">
        <v>235</v>
      </c>
      <c r="B108" s="6" t="s">
        <v>386</v>
      </c>
      <c r="C108" s="6" t="s">
        <v>128</v>
      </c>
      <c r="D108" s="13" t="s">
        <v>309</v>
      </c>
      <c r="E108" s="6">
        <v>1074.7162405483357</v>
      </c>
      <c r="F108" s="6">
        <v>1427.6029150962129</v>
      </c>
      <c r="G108" s="6">
        <v>553.3534244138488</v>
      </c>
      <c r="H108" s="6">
        <f t="shared" si="3"/>
        <v>1018.5575266861324</v>
      </c>
    </row>
    <row r="109" spans="1:8" s="12" customFormat="1" ht="12.75">
      <c r="A109" s="5" t="s">
        <v>236</v>
      </c>
      <c r="B109" s="6" t="s">
        <v>95</v>
      </c>
      <c r="C109" s="6" t="s">
        <v>121</v>
      </c>
      <c r="D109" s="13" t="s">
        <v>309</v>
      </c>
      <c r="E109" s="6">
        <v>30.352693682665176</v>
      </c>
      <c r="F109" s="6">
        <v>414.2704569553181</v>
      </c>
      <c r="G109" s="6">
        <v>71.19292759808968</v>
      </c>
      <c r="H109" s="6">
        <f t="shared" si="3"/>
        <v>171.93869274535766</v>
      </c>
    </row>
    <row r="110" spans="1:8" s="12" customFormat="1" ht="12.75">
      <c r="A110" s="5" t="s">
        <v>237</v>
      </c>
      <c r="B110" s="6" t="s">
        <v>347</v>
      </c>
      <c r="C110" s="6" t="s">
        <v>149</v>
      </c>
      <c r="D110" s="13" t="s">
        <v>18</v>
      </c>
      <c r="E110" s="6">
        <v>2281.1361998586794</v>
      </c>
      <c r="F110" s="6">
        <v>5185.377447368697</v>
      </c>
      <c r="G110" s="6">
        <v>11357.59645631048</v>
      </c>
      <c r="H110" s="6">
        <f t="shared" si="3"/>
        <v>6274.703367845953</v>
      </c>
    </row>
    <row r="111" spans="1:8" s="14" customFormat="1" ht="12.75">
      <c r="A111" s="33" t="s">
        <v>238</v>
      </c>
      <c r="B111" s="34" t="s">
        <v>338</v>
      </c>
      <c r="C111" s="34" t="s">
        <v>115</v>
      </c>
      <c r="D111" s="17" t="s">
        <v>35</v>
      </c>
      <c r="E111" s="34">
        <v>15713.812164717132</v>
      </c>
      <c r="F111" s="34">
        <v>11898.704982552124</v>
      </c>
      <c r="G111" s="34">
        <v>8120.783451046312</v>
      </c>
      <c r="H111" s="34">
        <f t="shared" si="3"/>
        <v>11911.100199438522</v>
      </c>
    </row>
    <row r="112" spans="1:8" s="12" customFormat="1" ht="12.75">
      <c r="A112" s="5" t="s">
        <v>239</v>
      </c>
      <c r="B112" s="6" t="s">
        <v>327</v>
      </c>
      <c r="C112" s="6" t="s">
        <v>157</v>
      </c>
      <c r="D112" s="13" t="s">
        <v>106</v>
      </c>
      <c r="E112" s="6">
        <v>73838.04542820653</v>
      </c>
      <c r="F112" s="6">
        <v>55894.22254016931</v>
      </c>
      <c r="G112" s="6">
        <v>33843.621290901516</v>
      </c>
      <c r="H112" s="6">
        <f t="shared" si="3"/>
        <v>54525.29641975913</v>
      </c>
    </row>
    <row r="113" spans="1:8" s="12" customFormat="1" ht="12.75">
      <c r="A113" s="5" t="s">
        <v>240</v>
      </c>
      <c r="B113" s="6" t="s">
        <v>73</v>
      </c>
      <c r="C113" s="6" t="s">
        <v>115</v>
      </c>
      <c r="D113" s="13" t="s">
        <v>429</v>
      </c>
      <c r="E113" s="6">
        <v>336.4592505226031</v>
      </c>
      <c r="F113" s="6">
        <v>752.047943002283</v>
      </c>
      <c r="G113" s="6">
        <v>594.8357094705602</v>
      </c>
      <c r="H113" s="6">
        <f t="shared" si="3"/>
        <v>561.1143009984821</v>
      </c>
    </row>
    <row r="114" spans="1:8" s="12" customFormat="1" ht="12.75">
      <c r="A114" s="5" t="s">
        <v>241</v>
      </c>
      <c r="B114" s="6" t="s">
        <v>385</v>
      </c>
      <c r="C114" s="6" t="s">
        <v>140</v>
      </c>
      <c r="D114" s="13" t="s">
        <v>445</v>
      </c>
      <c r="E114" s="6">
        <v>1074.7162405483357</v>
      </c>
      <c r="F114" s="6">
        <v>1469.8251008520836</v>
      </c>
      <c r="G114" s="6">
        <v>537.3655835877338</v>
      </c>
      <c r="H114" s="6">
        <f t="shared" si="3"/>
        <v>1027.3023083293845</v>
      </c>
    </row>
    <row r="115" spans="1:8" s="12" customFormat="1" ht="12.75">
      <c r="A115" s="5" t="s">
        <v>242</v>
      </c>
      <c r="B115" s="6" t="s">
        <v>87</v>
      </c>
      <c r="C115" s="6" t="s">
        <v>157</v>
      </c>
      <c r="D115" s="13" t="s">
        <v>408</v>
      </c>
      <c r="E115" s="6">
        <v>210.41537417674633</v>
      </c>
      <c r="F115" s="6">
        <v>540.9370142229299</v>
      </c>
      <c r="G115" s="6">
        <v>144.38906506985919</v>
      </c>
      <c r="H115" s="6">
        <f t="shared" si="3"/>
        <v>298.5804844898451</v>
      </c>
    </row>
    <row r="116" spans="1:8" s="12" customFormat="1" ht="12.75">
      <c r="A116" s="5" t="s">
        <v>243</v>
      </c>
      <c r="B116" s="6" t="s">
        <v>398</v>
      </c>
      <c r="C116" s="6" t="s">
        <v>115</v>
      </c>
      <c r="D116" s="13" t="s">
        <v>422</v>
      </c>
      <c r="E116" s="6">
        <v>714.5908795601734</v>
      </c>
      <c r="F116" s="6">
        <v>836.4923145140242</v>
      </c>
      <c r="G116" s="6">
        <v>341.6686339230859</v>
      </c>
      <c r="H116" s="6">
        <f t="shared" si="3"/>
        <v>630.9172759990946</v>
      </c>
    </row>
    <row r="117" spans="1:8" s="12" customFormat="1" ht="12.75">
      <c r="A117" s="5" t="s">
        <v>244</v>
      </c>
      <c r="B117" s="6" t="s">
        <v>93</v>
      </c>
      <c r="C117" s="6" t="s">
        <v>157</v>
      </c>
      <c r="D117" s="13" t="s">
        <v>408</v>
      </c>
      <c r="E117" s="6">
        <v>120.38403392970575</v>
      </c>
      <c r="F117" s="6">
        <v>414.2704569553181</v>
      </c>
      <c r="G117" s="6">
        <v>99.57355054712298</v>
      </c>
      <c r="H117" s="6">
        <f t="shared" si="3"/>
        <v>211.40934714404895</v>
      </c>
    </row>
    <row r="118" spans="1:8" s="12" customFormat="1" ht="12.75">
      <c r="A118" s="5" t="s">
        <v>245</v>
      </c>
      <c r="B118" s="6" t="s">
        <v>101</v>
      </c>
      <c r="C118" s="6" t="s">
        <v>115</v>
      </c>
      <c r="D118" s="13" t="s">
        <v>408</v>
      </c>
      <c r="E118" s="6">
        <v>102.37776588029763</v>
      </c>
      <c r="F118" s="6">
        <v>160.93734242009438</v>
      </c>
      <c r="G118" s="6">
        <v>141.17315622702196</v>
      </c>
      <c r="H118" s="6">
        <f t="shared" si="3"/>
        <v>134.829421509138</v>
      </c>
    </row>
    <row r="119" spans="1:8" s="12" customFormat="1" ht="12.75">
      <c r="A119" s="5" t="s">
        <v>246</v>
      </c>
      <c r="B119" s="6" t="s">
        <v>288</v>
      </c>
      <c r="C119" s="6" t="s">
        <v>117</v>
      </c>
      <c r="D119" s="13" t="s">
        <v>408</v>
      </c>
      <c r="E119" s="6">
        <v>120.38403392970575</v>
      </c>
      <c r="F119" s="6">
        <v>118.71515666422378</v>
      </c>
      <c r="G119" s="6">
        <v>1060.6811982218687</v>
      </c>
      <c r="H119" s="6">
        <f t="shared" si="3"/>
        <v>433.26012960526606</v>
      </c>
    </row>
    <row r="120" spans="1:8" s="12" customFormat="1" ht="12.75">
      <c r="A120" s="5" t="s">
        <v>247</v>
      </c>
      <c r="B120" s="6" t="s">
        <v>82</v>
      </c>
      <c r="C120" s="6" t="s">
        <v>115</v>
      </c>
      <c r="D120" s="13" t="s">
        <v>422</v>
      </c>
      <c r="E120" s="6">
        <v>174.40283807793008</v>
      </c>
      <c r="F120" s="6">
        <v>752.047943002283</v>
      </c>
      <c r="G120" s="6">
        <v>338.37277426313267</v>
      </c>
      <c r="H120" s="6">
        <f t="shared" si="3"/>
        <v>421.60785178111524</v>
      </c>
    </row>
    <row r="121" spans="1:8" s="12" customFormat="1" ht="12.75">
      <c r="A121" s="5" t="s">
        <v>248</v>
      </c>
      <c r="B121" s="6" t="s">
        <v>322</v>
      </c>
      <c r="C121" s="6" t="s">
        <v>157</v>
      </c>
      <c r="D121" s="13" t="s">
        <v>110</v>
      </c>
      <c r="E121" s="6">
        <v>47891.013169009435</v>
      </c>
      <c r="F121" s="6">
        <v>34403.12999043116</v>
      </c>
      <c r="G121" s="6">
        <v>23110.589988250893</v>
      </c>
      <c r="H121" s="6">
        <f t="shared" si="3"/>
        <v>35134.9110492305</v>
      </c>
    </row>
    <row r="122" spans="1:8" s="12" customFormat="1" ht="12.75">
      <c r="A122" s="5" t="s">
        <v>249</v>
      </c>
      <c r="B122" s="6" t="s">
        <v>97</v>
      </c>
      <c r="C122" s="6" t="s">
        <v>128</v>
      </c>
      <c r="D122" s="13" t="s">
        <v>309</v>
      </c>
      <c r="E122" s="6">
        <v>228.42164222615443</v>
      </c>
      <c r="F122" s="6">
        <v>160.93734242009438</v>
      </c>
      <c r="G122" s="6">
        <v>102.66686115598567</v>
      </c>
      <c r="H122" s="6">
        <f t="shared" si="3"/>
        <v>164.0086152674115</v>
      </c>
    </row>
    <row r="123" spans="1:8" s="12" customFormat="1" ht="12.75">
      <c r="A123" s="5" t="s">
        <v>250</v>
      </c>
      <c r="B123" s="6" t="s">
        <v>104</v>
      </c>
      <c r="C123" s="6" t="s">
        <v>115</v>
      </c>
      <c r="D123" s="13" t="s">
        <v>404</v>
      </c>
      <c r="E123" s="6">
        <v>24.977120188411558</v>
      </c>
      <c r="F123" s="6">
        <v>118.71515666422378</v>
      </c>
      <c r="G123" s="6">
        <v>31.150302625807385</v>
      </c>
      <c r="H123" s="6">
        <f t="shared" si="3"/>
        <v>58.28085982614757</v>
      </c>
    </row>
    <row r="124" spans="1:8" s="12" customFormat="1" ht="12.75">
      <c r="A124" s="5" t="s">
        <v>251</v>
      </c>
      <c r="B124" s="6" t="s">
        <v>297</v>
      </c>
      <c r="C124" s="6" t="s">
        <v>115</v>
      </c>
      <c r="D124" s="13" t="s">
        <v>427</v>
      </c>
      <c r="E124" s="6">
        <v>408.48432272023547</v>
      </c>
      <c r="F124" s="6">
        <v>920.9366860257655</v>
      </c>
      <c r="G124" s="6">
        <v>297.1570400961113</v>
      </c>
      <c r="H124" s="6">
        <f t="shared" si="3"/>
        <v>542.1926829473708</v>
      </c>
    </row>
    <row r="125" spans="1:8" s="12" customFormat="1" ht="12.75">
      <c r="A125" s="5" t="s">
        <v>252</v>
      </c>
      <c r="B125" s="6" t="s">
        <v>368</v>
      </c>
      <c r="C125" s="6" t="s">
        <v>113</v>
      </c>
      <c r="D125" s="13" t="s">
        <v>454</v>
      </c>
      <c r="E125" s="6">
        <v>2371.1675401057205</v>
      </c>
      <c r="F125" s="6">
        <v>2440.9353732371073</v>
      </c>
      <c r="G125" s="6">
        <v>1328.2310290686007</v>
      </c>
      <c r="H125" s="6">
        <f t="shared" si="3"/>
        <v>2046.7779808038094</v>
      </c>
    </row>
    <row r="126" spans="1:8" s="12" customFormat="1" ht="12.75">
      <c r="A126" s="5" t="s">
        <v>253</v>
      </c>
      <c r="B126" s="6" t="s">
        <v>323</v>
      </c>
      <c r="C126" s="6" t="s">
        <v>149</v>
      </c>
      <c r="D126" s="13" t="s">
        <v>111</v>
      </c>
      <c r="E126" s="6">
        <v>44055.678074485506</v>
      </c>
      <c r="F126" s="6">
        <v>33980.90813287246</v>
      </c>
      <c r="G126" s="6">
        <v>21651.194560710526</v>
      </c>
      <c r="H126" s="6">
        <f t="shared" si="3"/>
        <v>33229.26025602283</v>
      </c>
    </row>
    <row r="127" spans="1:8" s="12" customFormat="1" ht="12.75">
      <c r="A127" s="5" t="s">
        <v>254</v>
      </c>
      <c r="B127" s="6" t="s">
        <v>397</v>
      </c>
      <c r="C127" s="6" t="s">
        <v>166</v>
      </c>
      <c r="D127" s="13" t="s">
        <v>434</v>
      </c>
      <c r="E127" s="6">
        <v>444.4968588190518</v>
      </c>
      <c r="F127" s="6">
        <v>1385.380729340342</v>
      </c>
      <c r="G127" s="6">
        <v>329.6509747794606</v>
      </c>
      <c r="H127" s="6">
        <f t="shared" si="3"/>
        <v>719.8428543129515</v>
      </c>
    </row>
    <row r="128" spans="1:8" s="12" customFormat="1" ht="12.75">
      <c r="A128" s="5" t="s">
        <v>255</v>
      </c>
      <c r="B128" s="6" t="s">
        <v>299</v>
      </c>
      <c r="C128" s="6" t="s">
        <v>115</v>
      </c>
      <c r="D128" s="13" t="s">
        <v>406</v>
      </c>
      <c r="E128" s="6">
        <v>228.42164222615443</v>
      </c>
      <c r="F128" s="6">
        <v>709.8257572464124</v>
      </c>
      <c r="G128" s="6">
        <v>291.24347544155614</v>
      </c>
      <c r="H128" s="6">
        <f t="shared" si="3"/>
        <v>409.830291638041</v>
      </c>
    </row>
    <row r="129" spans="1:8" s="12" customFormat="1" ht="12.75">
      <c r="A129" s="5" t="s">
        <v>256</v>
      </c>
      <c r="B129" s="6" t="s">
        <v>283</v>
      </c>
      <c r="C129" s="6" t="s">
        <v>128</v>
      </c>
      <c r="D129" s="13" t="s">
        <v>406</v>
      </c>
      <c r="E129" s="6">
        <v>120.38403392970575</v>
      </c>
      <c r="F129" s="6">
        <v>1005.3810575375065</v>
      </c>
      <c r="G129" s="6">
        <v>4266.172543625266</v>
      </c>
      <c r="H129" s="6">
        <f t="shared" si="3"/>
        <v>1797.3125450308262</v>
      </c>
    </row>
    <row r="130" spans="1:8" s="12" customFormat="1" ht="12.75">
      <c r="A130" s="5" t="s">
        <v>257</v>
      </c>
      <c r="B130" s="6" t="s">
        <v>102</v>
      </c>
      <c r="C130" s="6" t="s">
        <v>115</v>
      </c>
      <c r="D130" s="13" t="s">
        <v>407</v>
      </c>
      <c r="E130" s="6">
        <v>24.977120188411558</v>
      </c>
      <c r="F130" s="6">
        <v>245.3817139318356</v>
      </c>
      <c r="G130" s="6">
        <v>127.73070761662183</v>
      </c>
      <c r="H130" s="6">
        <f t="shared" si="3"/>
        <v>132.69651391228965</v>
      </c>
    </row>
    <row r="131" spans="1:8" s="12" customFormat="1" ht="12.75">
      <c r="A131" s="5" t="s">
        <v>258</v>
      </c>
      <c r="B131" s="6" t="s">
        <v>320</v>
      </c>
      <c r="C131" s="6" t="s">
        <v>259</v>
      </c>
      <c r="D131" s="13" t="s">
        <v>108</v>
      </c>
      <c r="E131" s="6">
        <v>47855.00063291062</v>
      </c>
      <c r="F131" s="6">
        <v>39343.12572386803</v>
      </c>
      <c r="G131" s="6">
        <v>24268.312889043562</v>
      </c>
      <c r="H131" s="6">
        <f t="shared" si="3"/>
        <v>37155.4797486074</v>
      </c>
    </row>
    <row r="132" spans="1:8" s="12" customFormat="1" ht="12.75">
      <c r="A132" s="5" t="s">
        <v>260</v>
      </c>
      <c r="B132" s="6" t="s">
        <v>350</v>
      </c>
      <c r="C132" s="6" t="s">
        <v>128</v>
      </c>
      <c r="D132" s="13" t="s">
        <v>458</v>
      </c>
      <c r="E132" s="6">
        <v>3325.49974672435</v>
      </c>
      <c r="F132" s="6">
        <v>5100.933075856956</v>
      </c>
      <c r="G132" s="6">
        <v>6404.491198058161</v>
      </c>
      <c r="H132" s="6">
        <f t="shared" si="3"/>
        <v>4943.641340213156</v>
      </c>
    </row>
    <row r="133" spans="1:8" s="12" customFormat="1" ht="12.75">
      <c r="A133" s="5" t="s">
        <v>261</v>
      </c>
      <c r="B133" s="6" t="s">
        <v>329</v>
      </c>
      <c r="C133" s="6" t="s">
        <v>262</v>
      </c>
      <c r="D133" s="13" t="s">
        <v>38</v>
      </c>
      <c r="E133" s="6">
        <v>13409.009854392893</v>
      </c>
      <c r="F133" s="6">
        <v>16374.256672674412</v>
      </c>
      <c r="G133" s="6">
        <v>12023.815908405491</v>
      </c>
      <c r="H133" s="6">
        <f t="shared" si="3"/>
        <v>13935.694145157599</v>
      </c>
    </row>
    <row r="134" spans="1:8" s="12" customFormat="1" ht="12.75">
      <c r="A134" s="5" t="s">
        <v>263</v>
      </c>
      <c r="B134" s="6" t="s">
        <v>325</v>
      </c>
      <c r="C134" s="6" t="s">
        <v>115</v>
      </c>
      <c r="D134" s="13" t="s">
        <v>402</v>
      </c>
      <c r="E134" s="6">
        <v>32945.8106880007</v>
      </c>
      <c r="F134" s="6">
        <v>21736.474263669978</v>
      </c>
      <c r="G134" s="6">
        <v>14418.522301250548</v>
      </c>
      <c r="H134" s="6">
        <f aca="true" t="shared" si="4" ref="H134:H150">AVERAGE(E134:G134)</f>
        <v>23033.602417640406</v>
      </c>
    </row>
    <row r="135" spans="1:8" s="12" customFormat="1" ht="12.75">
      <c r="A135" s="5" t="s">
        <v>264</v>
      </c>
      <c r="B135" s="6" t="s">
        <v>86</v>
      </c>
      <c r="C135" s="6" t="s">
        <v>115</v>
      </c>
      <c r="D135" s="13" t="s">
        <v>416</v>
      </c>
      <c r="E135" s="6">
        <v>246.42791027556254</v>
      </c>
      <c r="F135" s="6">
        <v>498.7148284670593</v>
      </c>
      <c r="G135" s="6">
        <v>201.0688427754686</v>
      </c>
      <c r="H135" s="6">
        <f t="shared" si="4"/>
        <v>315.4038605060302</v>
      </c>
    </row>
    <row r="136" spans="1:8" s="12" customFormat="1" ht="12.75">
      <c r="A136" s="5" t="s">
        <v>265</v>
      </c>
      <c r="B136" s="6" t="s">
        <v>395</v>
      </c>
      <c r="C136" s="6" t="s">
        <v>136</v>
      </c>
      <c r="D136" s="13" t="s">
        <v>435</v>
      </c>
      <c r="E136" s="6">
        <v>732.5971476095816</v>
      </c>
      <c r="F136" s="6">
        <v>329.82608544357686</v>
      </c>
      <c r="G136" s="6">
        <v>1144.1423776320219</v>
      </c>
      <c r="H136" s="6">
        <f t="shared" si="4"/>
        <v>735.5218702283934</v>
      </c>
    </row>
    <row r="137" spans="1:8" s="12" customFormat="1" ht="12.75">
      <c r="A137" s="5" t="s">
        <v>266</v>
      </c>
      <c r="B137" s="6" t="s">
        <v>319</v>
      </c>
      <c r="C137" s="6" t="s">
        <v>134</v>
      </c>
      <c r="D137" s="13" t="s">
        <v>1</v>
      </c>
      <c r="E137" s="6">
        <v>22124.04359030642</v>
      </c>
      <c r="F137" s="6">
        <v>15698.701700580477</v>
      </c>
      <c r="G137" s="6">
        <v>11808.118060223815</v>
      </c>
      <c r="H137" s="6">
        <f t="shared" si="4"/>
        <v>16543.621117036906</v>
      </c>
    </row>
    <row r="138" spans="1:8" s="12" customFormat="1" ht="12.75">
      <c r="A138" s="5" t="s">
        <v>267</v>
      </c>
      <c r="B138" s="6" t="s">
        <v>317</v>
      </c>
      <c r="C138" s="6" t="s">
        <v>134</v>
      </c>
      <c r="D138" s="13" t="s">
        <v>8</v>
      </c>
      <c r="E138" s="6">
        <v>20323.41678536561</v>
      </c>
      <c r="F138" s="6">
        <v>17514.255688082918</v>
      </c>
      <c r="G138" s="6">
        <v>10664.341020769516</v>
      </c>
      <c r="H138" s="6">
        <f t="shared" si="4"/>
        <v>16167.337831406016</v>
      </c>
    </row>
    <row r="139" spans="1:8" s="12" customFormat="1" ht="12.75">
      <c r="A139" s="5" t="s">
        <v>268</v>
      </c>
      <c r="B139" s="6" t="s">
        <v>342</v>
      </c>
      <c r="C139" s="6" t="s">
        <v>134</v>
      </c>
      <c r="D139" s="13" t="s">
        <v>11</v>
      </c>
      <c r="E139" s="6">
        <v>12922.840617058875</v>
      </c>
      <c r="F139" s="6">
        <v>7929.819521500286</v>
      </c>
      <c r="G139" s="6">
        <v>5650.235654654615</v>
      </c>
      <c r="H139" s="6">
        <f t="shared" si="4"/>
        <v>8834.298597737925</v>
      </c>
    </row>
    <row r="140" spans="1:8" s="12" customFormat="1" ht="12.75">
      <c r="A140" s="5" t="s">
        <v>269</v>
      </c>
      <c r="B140" s="6" t="s">
        <v>358</v>
      </c>
      <c r="C140" s="6" t="s">
        <v>157</v>
      </c>
      <c r="D140" s="13" t="s">
        <v>465</v>
      </c>
      <c r="E140" s="6">
        <v>3793.6627160089606</v>
      </c>
      <c r="F140" s="6">
        <v>3538.7122028897434</v>
      </c>
      <c r="G140" s="6">
        <v>2476.53466493316</v>
      </c>
      <c r="H140" s="6">
        <f t="shared" si="4"/>
        <v>3269.6365279439547</v>
      </c>
    </row>
    <row r="141" spans="1:8" s="12" customFormat="1" ht="12.75">
      <c r="A141" s="5" t="s">
        <v>270</v>
      </c>
      <c r="B141" s="6" t="s">
        <v>307</v>
      </c>
      <c r="C141" s="6" t="s">
        <v>128</v>
      </c>
      <c r="D141" s="13" t="s">
        <v>457</v>
      </c>
      <c r="E141" s="6">
        <v>5846.377273641486</v>
      </c>
      <c r="F141" s="6">
        <v>5523.154933415662</v>
      </c>
      <c r="G141" s="6">
        <v>4114.585028656159</v>
      </c>
      <c r="H141" s="6">
        <f t="shared" si="4"/>
        <v>5161.3724119044355</v>
      </c>
    </row>
    <row r="142" spans="1:8" s="12" customFormat="1" ht="12.75">
      <c r="A142" s="5" t="s">
        <v>271</v>
      </c>
      <c r="B142" s="6" t="s">
        <v>344</v>
      </c>
      <c r="C142" s="6" t="s">
        <v>115</v>
      </c>
      <c r="D142" s="13" t="s">
        <v>13</v>
      </c>
      <c r="E142" s="6">
        <v>8169.185852015133</v>
      </c>
      <c r="F142" s="6">
        <v>7803.152964232675</v>
      </c>
      <c r="G142" s="6">
        <v>7871.224105156813</v>
      </c>
      <c r="H142" s="6">
        <f t="shared" si="4"/>
        <v>7947.854307134873</v>
      </c>
    </row>
    <row r="143" spans="1:8" s="12" customFormat="1" ht="12.75">
      <c r="A143" s="5" t="s">
        <v>272</v>
      </c>
      <c r="B143" s="6" t="s">
        <v>393</v>
      </c>
      <c r="C143" s="6" t="s">
        <v>115</v>
      </c>
      <c r="D143" s="13" t="s">
        <v>438</v>
      </c>
      <c r="E143" s="6">
        <v>624.5595393131329</v>
      </c>
      <c r="F143" s="6">
        <v>1300.9363578286009</v>
      </c>
      <c r="G143" s="6">
        <v>649.2927114939488</v>
      </c>
      <c r="H143" s="6">
        <f t="shared" si="4"/>
        <v>858.2628695452275</v>
      </c>
    </row>
    <row r="144" spans="1:8" s="12" customFormat="1" ht="12.75">
      <c r="A144" s="5" t="s">
        <v>273</v>
      </c>
      <c r="B144" s="6" t="s">
        <v>94</v>
      </c>
      <c r="C144" s="6" t="s">
        <v>115</v>
      </c>
      <c r="D144" s="13" t="s">
        <v>413</v>
      </c>
      <c r="E144" s="6">
        <v>24.977120188411558</v>
      </c>
      <c r="F144" s="6">
        <v>118.71515666422378</v>
      </c>
      <c r="G144" s="6">
        <v>424.2524848416506</v>
      </c>
      <c r="H144" s="6">
        <f t="shared" si="4"/>
        <v>189.314920564762</v>
      </c>
    </row>
    <row r="145" spans="1:8" s="12" customFormat="1" ht="12.75">
      <c r="A145" s="5" t="s">
        <v>274</v>
      </c>
      <c r="B145" s="6" t="s">
        <v>72</v>
      </c>
      <c r="C145" s="6" t="s">
        <v>168</v>
      </c>
      <c r="D145" s="13" t="s">
        <v>7</v>
      </c>
      <c r="E145" s="6">
        <v>570.5407351649086</v>
      </c>
      <c r="F145" s="6">
        <v>878.7145002698949</v>
      </c>
      <c r="G145" s="6">
        <v>303.64428061329545</v>
      </c>
      <c r="H145" s="6">
        <f t="shared" si="4"/>
        <v>584.2998386826997</v>
      </c>
    </row>
    <row r="146" spans="1:8" s="12" customFormat="1" ht="12.75">
      <c r="A146" s="5" t="s">
        <v>275</v>
      </c>
      <c r="B146" s="35" t="s">
        <v>105</v>
      </c>
      <c r="C146" s="6" t="s">
        <v>128</v>
      </c>
      <c r="D146" s="13" t="s">
        <v>14</v>
      </c>
      <c r="E146" s="6">
        <v>4333.850757491204</v>
      </c>
      <c r="F146" s="6">
        <v>3454.2678313780025</v>
      </c>
      <c r="G146" s="6">
        <v>14508.655430796774</v>
      </c>
      <c r="H146" s="6">
        <f t="shared" si="4"/>
        <v>7432.258006555327</v>
      </c>
    </row>
    <row r="147" spans="1:8" s="12" customFormat="1" ht="12.75">
      <c r="A147" s="5" t="s">
        <v>276</v>
      </c>
      <c r="B147" s="6" t="s">
        <v>352</v>
      </c>
      <c r="C147" s="6" t="s">
        <v>132</v>
      </c>
      <c r="D147" s="13" t="s">
        <v>461</v>
      </c>
      <c r="E147" s="6">
        <v>5738.339665345037</v>
      </c>
      <c r="F147" s="6">
        <v>4298.711546495414</v>
      </c>
      <c r="G147" s="6">
        <v>3197.9453659744568</v>
      </c>
      <c r="H147" s="6">
        <f t="shared" si="4"/>
        <v>4411.665525938303</v>
      </c>
    </row>
    <row r="148" spans="1:8" s="12" customFormat="1" ht="12.75">
      <c r="A148" s="5" t="s">
        <v>277</v>
      </c>
      <c r="B148" s="6" t="s">
        <v>361</v>
      </c>
      <c r="C148" s="6" t="s">
        <v>128</v>
      </c>
      <c r="D148" s="13" t="s">
        <v>313</v>
      </c>
      <c r="E148" s="6">
        <v>2695.280364995066</v>
      </c>
      <c r="F148" s="6">
        <v>3918.7118746925794</v>
      </c>
      <c r="G148" s="6">
        <v>1475.443234878916</v>
      </c>
      <c r="H148" s="6">
        <f t="shared" si="4"/>
        <v>2696.478491522187</v>
      </c>
    </row>
    <row r="149" spans="1:8" s="12" customFormat="1" ht="12.75">
      <c r="A149" s="5" t="s">
        <v>278</v>
      </c>
      <c r="B149" s="6" t="s">
        <v>290</v>
      </c>
      <c r="C149" s="6" t="s">
        <v>233</v>
      </c>
      <c r="D149" s="13" t="s">
        <v>0</v>
      </c>
      <c r="E149" s="6">
        <v>138.39030197911387</v>
      </c>
      <c r="F149" s="6">
        <v>456.4926427111887</v>
      </c>
      <c r="G149" s="6">
        <v>171.31369394535471</v>
      </c>
      <c r="H149" s="6">
        <f t="shared" si="4"/>
        <v>255.3988795452191</v>
      </c>
    </row>
    <row r="150" spans="1:8" s="12" customFormat="1" ht="12.75">
      <c r="A150" s="5" t="s">
        <v>279</v>
      </c>
      <c r="B150" s="6" t="s">
        <v>376</v>
      </c>
      <c r="C150" s="6" t="s">
        <v>233</v>
      </c>
      <c r="D150" s="13" t="s">
        <v>452</v>
      </c>
      <c r="E150" s="6">
        <v>1272.785189091825</v>
      </c>
      <c r="F150" s="6">
        <v>1554.2694723638247</v>
      </c>
      <c r="G150" s="6">
        <v>1424.3972543722145</v>
      </c>
      <c r="H150" s="6">
        <f t="shared" si="4"/>
        <v>1417.150638609288</v>
      </c>
    </row>
    <row r="151" spans="1:8" s="8" customFormat="1" ht="12.75">
      <c r="A151" s="4"/>
      <c r="B151" s="15"/>
      <c r="C151" s="15"/>
      <c r="D151" s="11"/>
      <c r="E151" s="15"/>
      <c r="F151" s="15"/>
      <c r="G151" s="15"/>
      <c r="H151" s="15"/>
    </row>
    <row r="152" spans="1:8" s="8" customFormat="1" ht="12.75">
      <c r="A152" s="4"/>
      <c r="B152" s="15"/>
      <c r="C152" s="15"/>
      <c r="D152" s="11"/>
      <c r="E152" s="15"/>
      <c r="F152" s="15"/>
      <c r="G152" s="15"/>
      <c r="H152" s="15"/>
    </row>
    <row r="153" spans="1:8" s="8" customFormat="1" ht="12.75">
      <c r="A153" s="4"/>
      <c r="B153" s="15"/>
      <c r="C153" s="15"/>
      <c r="D153" s="11"/>
      <c r="E153" s="15"/>
      <c r="F153" s="15"/>
      <c r="G153" s="15"/>
      <c r="H153" s="15"/>
    </row>
    <row r="154" spans="1:8" s="8" customFormat="1" ht="12.75">
      <c r="A154" s="4"/>
      <c r="B154" s="15"/>
      <c r="C154" s="15"/>
      <c r="D154" s="11"/>
      <c r="E154" s="15"/>
      <c r="F154" s="15"/>
      <c r="G154" s="15"/>
      <c r="H154" s="15"/>
    </row>
    <row r="155" spans="1:8" s="8" customFormat="1" ht="12.75">
      <c r="A155" s="4"/>
      <c r="B155" s="15"/>
      <c r="C155" s="15"/>
      <c r="D155" s="11"/>
      <c r="E155" s="15"/>
      <c r="F155" s="15"/>
      <c r="G155" s="15"/>
      <c r="H155" s="1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8"/>
  <sheetViews>
    <sheetView zoomScalePageLayoutView="0" workbookViewId="0" topLeftCell="E1">
      <selection activeCell="O1" sqref="O1:O16384"/>
    </sheetView>
  </sheetViews>
  <sheetFormatPr defaultColWidth="9.140625" defaultRowHeight="12.75"/>
  <cols>
    <col min="1" max="1" width="16.140625" style="7" customWidth="1"/>
    <col min="2" max="2" width="9.8515625" style="19" customWidth="1"/>
    <col min="3" max="3" width="11.7109375" style="19" customWidth="1"/>
    <col min="4" max="4" width="13.8515625" style="50" customWidth="1"/>
    <col min="5" max="5" width="12.8515625" style="20" customWidth="1"/>
    <col min="6" max="6" width="12.7109375" style="21" customWidth="1"/>
    <col min="7" max="7" width="12.421875" style="21" customWidth="1"/>
    <col min="8" max="8" width="10.8515625" style="21" customWidth="1"/>
    <col min="9" max="10" width="11.8515625" style="21" customWidth="1"/>
    <col min="11" max="11" width="10.7109375" style="21" customWidth="1"/>
    <col min="12" max="12" width="11.00390625" style="21" customWidth="1"/>
    <col min="13" max="13" width="10.8515625" style="21" customWidth="1"/>
    <col min="14" max="14" width="14.7109375" style="22" customWidth="1"/>
    <col min="15" max="15" width="14.8515625" style="21" customWidth="1"/>
    <col min="16" max="16384" width="9.140625" style="7" customWidth="1"/>
  </cols>
  <sheetData>
    <row r="1" ht="12.75">
      <c r="A1" t="s">
        <v>473</v>
      </c>
    </row>
    <row r="2" ht="12.75">
      <c r="A2" t="s">
        <v>51</v>
      </c>
    </row>
    <row r="3" ht="12.75">
      <c r="A3" t="s">
        <v>53</v>
      </c>
    </row>
    <row r="4" ht="12.75">
      <c r="A4" t="s">
        <v>66</v>
      </c>
    </row>
    <row r="5" ht="21" customHeight="1"/>
    <row r="6" spans="6:13" ht="12.75">
      <c r="F6" s="52" t="s">
        <v>55</v>
      </c>
      <c r="G6" s="52" t="s">
        <v>55</v>
      </c>
      <c r="H6" s="52" t="s">
        <v>55</v>
      </c>
      <c r="I6" s="52" t="s">
        <v>55</v>
      </c>
      <c r="J6" s="52" t="s">
        <v>55</v>
      </c>
      <c r="K6" s="52" t="s">
        <v>55</v>
      </c>
      <c r="L6" s="52" t="s">
        <v>55</v>
      </c>
      <c r="M6" s="52" t="s">
        <v>55</v>
      </c>
    </row>
    <row r="7" spans="2:15" s="23" customFormat="1" ht="76.5">
      <c r="B7" s="24" t="s">
        <v>280</v>
      </c>
      <c r="C7" s="24" t="s">
        <v>281</v>
      </c>
      <c r="D7" s="9" t="s">
        <v>42</v>
      </c>
      <c r="E7" s="24" t="s">
        <v>54</v>
      </c>
      <c r="F7" s="24" t="s">
        <v>56</v>
      </c>
      <c r="G7" s="24" t="s">
        <v>57</v>
      </c>
      <c r="H7" s="24" t="s">
        <v>58</v>
      </c>
      <c r="I7" s="24" t="s">
        <v>59</v>
      </c>
      <c r="J7" s="24" t="s">
        <v>61</v>
      </c>
      <c r="K7" s="24" t="s">
        <v>62</v>
      </c>
      <c r="L7" s="24" t="s">
        <v>63</v>
      </c>
      <c r="M7" s="24" t="s">
        <v>60</v>
      </c>
      <c r="N7" s="25" t="s">
        <v>476</v>
      </c>
      <c r="O7" s="24" t="s">
        <v>282</v>
      </c>
    </row>
    <row r="8" spans="1:15" s="23" customFormat="1" ht="12.75">
      <c r="A8" s="56"/>
      <c r="B8" s="57"/>
      <c r="C8" s="57"/>
      <c r="D8" s="58"/>
      <c r="E8" s="57"/>
      <c r="F8" s="57"/>
      <c r="G8" s="57"/>
      <c r="H8" s="57"/>
      <c r="I8" s="57"/>
      <c r="J8" s="57"/>
      <c r="K8" s="57"/>
      <c r="L8" s="57"/>
      <c r="M8" s="57"/>
      <c r="N8" s="59"/>
      <c r="O8" s="57"/>
    </row>
    <row r="9" spans="1:15" s="23" customFormat="1" ht="22.5">
      <c r="A9" s="88" t="s">
        <v>64</v>
      </c>
      <c r="B9" s="42"/>
      <c r="C9" s="42"/>
      <c r="D9" s="43"/>
      <c r="E9" s="42"/>
      <c r="F9" s="42"/>
      <c r="G9" s="42"/>
      <c r="H9" s="42"/>
      <c r="I9" s="42"/>
      <c r="J9" s="42"/>
      <c r="K9" s="42"/>
      <c r="L9" s="42"/>
      <c r="M9" s="42"/>
      <c r="N9" s="44"/>
      <c r="O9" s="42"/>
    </row>
    <row r="10" spans="1:15" s="23" customFormat="1" ht="12.75">
      <c r="A10" s="88" t="s">
        <v>474</v>
      </c>
      <c r="B10" s="42"/>
      <c r="C10" s="42"/>
      <c r="D10" s="43"/>
      <c r="E10" s="42"/>
      <c r="F10" s="42"/>
      <c r="G10" s="42"/>
      <c r="H10" s="42"/>
      <c r="I10" s="42"/>
      <c r="J10" s="42"/>
      <c r="K10" s="42"/>
      <c r="L10" s="42"/>
      <c r="M10" s="42"/>
      <c r="N10" s="44"/>
      <c r="O10" s="42"/>
    </row>
    <row r="11" spans="1:15" s="23" customFormat="1" ht="22.5">
      <c r="A11" s="88" t="s">
        <v>67</v>
      </c>
      <c r="B11" s="42"/>
      <c r="C11" s="42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4"/>
      <c r="O11" s="42"/>
    </row>
    <row r="12" spans="2:15" s="18" customFormat="1" ht="12.75">
      <c r="B12" s="26" t="s">
        <v>256</v>
      </c>
      <c r="C12" s="6" t="s">
        <v>283</v>
      </c>
      <c r="D12" s="16" t="s">
        <v>406</v>
      </c>
      <c r="E12" s="27" t="s">
        <v>468</v>
      </c>
      <c r="F12" s="28">
        <v>135.7832231855628</v>
      </c>
      <c r="G12" s="28">
        <v>278.91337839673764</v>
      </c>
      <c r="H12" s="28">
        <v>202.0243212904498</v>
      </c>
      <c r="I12" s="28">
        <f aca="true" t="shared" si="0" ref="I12:I44">AVERAGE(F12:H12)</f>
        <v>205.5736409575834</v>
      </c>
      <c r="J12" s="28">
        <v>9097.422215893195</v>
      </c>
      <c r="K12" s="28">
        <v>13377.419610887127</v>
      </c>
      <c r="L12" s="28">
        <v>14042.294638270227</v>
      </c>
      <c r="M12" s="28">
        <f aca="true" t="shared" si="1" ref="M12:M44">AVERAGE(J12:L12)</f>
        <v>12172.378821683516</v>
      </c>
      <c r="N12" s="29">
        <f>I12/M12</f>
        <v>0.01688853460519817</v>
      </c>
      <c r="O12" s="27">
        <f>TTEST(F12:H12,J12:L12,2,2)</f>
        <v>0.0015151298148070602</v>
      </c>
    </row>
    <row r="13" spans="2:15" s="18" customFormat="1" ht="12.75">
      <c r="B13" s="26" t="s">
        <v>246</v>
      </c>
      <c r="C13" s="6" t="s">
        <v>288</v>
      </c>
      <c r="D13" s="13" t="s">
        <v>408</v>
      </c>
      <c r="E13" s="27" t="s">
        <v>468</v>
      </c>
      <c r="F13" s="28">
        <v>129.04221210542846</v>
      </c>
      <c r="G13" s="28">
        <v>441.5240580144653</v>
      </c>
      <c r="H13" s="28">
        <v>204.1448501842721</v>
      </c>
      <c r="I13" s="28">
        <f t="shared" si="0"/>
        <v>258.2370401013886</v>
      </c>
      <c r="J13" s="28">
        <v>9987.07720977964</v>
      </c>
      <c r="K13" s="28">
        <v>5921.5334768997145</v>
      </c>
      <c r="L13" s="28">
        <v>6985.738548534937</v>
      </c>
      <c r="M13" s="28">
        <f t="shared" si="1"/>
        <v>7631.449745071431</v>
      </c>
      <c r="N13" s="29">
        <f>I13/M13</f>
        <v>0.03383852986362966</v>
      </c>
      <c r="O13" s="27">
        <f>TTEST(F13:H13,J13:L13,2,2)</f>
        <v>0.0037905134602381828</v>
      </c>
    </row>
    <row r="14" spans="2:15" s="18" customFormat="1" ht="12.75">
      <c r="B14" s="26" t="s">
        <v>169</v>
      </c>
      <c r="C14" s="6" t="s">
        <v>289</v>
      </c>
      <c r="D14" s="13" t="s">
        <v>28</v>
      </c>
      <c r="E14" s="27" t="s">
        <v>468</v>
      </c>
      <c r="F14" s="28">
        <v>56.33559259826541</v>
      </c>
      <c r="G14" s="28">
        <v>46.14405878265156</v>
      </c>
      <c r="H14" s="28">
        <v>63.72962829757917</v>
      </c>
      <c r="I14" s="28">
        <f t="shared" si="0"/>
        <v>55.40309322616539</v>
      </c>
      <c r="J14" s="28">
        <v>944.9473628246687</v>
      </c>
      <c r="K14" s="28">
        <v>2479.879105378752</v>
      </c>
      <c r="L14" s="28">
        <v>1207.9132711680966</v>
      </c>
      <c r="M14" s="28">
        <f t="shared" si="1"/>
        <v>1544.2465797905058</v>
      </c>
      <c r="N14" s="29">
        <f>I14/M14</f>
        <v>0.03587710275756702</v>
      </c>
      <c r="O14" s="27">
        <f>TTEST(F14:H14,J14:L14,2,2)</f>
        <v>0.034805237204261145</v>
      </c>
    </row>
    <row r="15" spans="2:15" s="18" customFormat="1" ht="12.75">
      <c r="B15" s="26" t="s">
        <v>226</v>
      </c>
      <c r="C15" s="6" t="s">
        <v>315</v>
      </c>
      <c r="D15" s="13" t="s">
        <v>3</v>
      </c>
      <c r="E15" s="27" t="s">
        <v>468</v>
      </c>
      <c r="F15" s="28">
        <v>168.52527700335807</v>
      </c>
      <c r="G15" s="28">
        <v>132.03921616137063</v>
      </c>
      <c r="H15" s="28">
        <v>154.76720435770335</v>
      </c>
      <c r="I15" s="28">
        <f t="shared" si="0"/>
        <v>151.77723250747735</v>
      </c>
      <c r="J15" s="28">
        <v>4534.674156338512</v>
      </c>
      <c r="K15" s="28">
        <v>2826.5205528700717</v>
      </c>
      <c r="L15" s="28">
        <v>3162.283577295537</v>
      </c>
      <c r="M15" s="28">
        <f t="shared" si="1"/>
        <v>3507.8260955013734</v>
      </c>
      <c r="N15" s="29">
        <f>I15/M15</f>
        <v>0.04326817475419455</v>
      </c>
      <c r="O15" s="27">
        <f>TTEST(F15:H15,J15:L15,2,2)</f>
        <v>0.0030226188544209484</v>
      </c>
    </row>
    <row r="16" spans="2:15" s="18" customFormat="1" ht="12.75">
      <c r="B16" s="26" t="s">
        <v>142</v>
      </c>
      <c r="C16" s="6" t="s">
        <v>284</v>
      </c>
      <c r="D16" s="13" t="s">
        <v>417</v>
      </c>
      <c r="E16" s="27" t="s">
        <v>468</v>
      </c>
      <c r="F16" s="28">
        <v>57.29859418114174</v>
      </c>
      <c r="G16" s="28">
        <v>31.06322962455585</v>
      </c>
      <c r="H16" s="28">
        <v>49.718024486336056</v>
      </c>
      <c r="I16" s="28">
        <f t="shared" si="0"/>
        <v>46.026616097344544</v>
      </c>
      <c r="J16" s="28">
        <v>499.49772952208434</v>
      </c>
      <c r="K16" s="28">
        <v>1175.8469933875954</v>
      </c>
      <c r="L16" s="28">
        <v>656.8794217499036</v>
      </c>
      <c r="M16" s="28">
        <f t="shared" si="1"/>
        <v>777.408048219861</v>
      </c>
      <c r="N16" s="29">
        <f>I16/M16</f>
        <v>0.05920522202302647</v>
      </c>
      <c r="O16" s="27">
        <f>TTEST(F16:H16,J16:L16,2,2)</f>
        <v>0.023235331831721624</v>
      </c>
    </row>
    <row r="17" spans="2:15" s="18" customFormat="1" ht="12.75">
      <c r="B17" s="26" t="s">
        <v>247</v>
      </c>
      <c r="C17" s="6" t="s">
        <v>82</v>
      </c>
      <c r="D17" s="13" t="s">
        <v>422</v>
      </c>
      <c r="E17" s="27" t="s">
        <v>468</v>
      </c>
      <c r="F17" s="28">
        <v>30.816050652042616</v>
      </c>
      <c r="G17" s="28">
        <v>109.74581653635958</v>
      </c>
      <c r="H17" s="28">
        <v>52.872510421607515</v>
      </c>
      <c r="I17" s="28">
        <f t="shared" si="0"/>
        <v>64.47812587000324</v>
      </c>
      <c r="J17" s="28">
        <v>1535.354767858401</v>
      </c>
      <c r="K17" s="28">
        <v>413.44214310162647</v>
      </c>
      <c r="L17" s="28">
        <v>952.6101509853961</v>
      </c>
      <c r="M17" s="28">
        <f t="shared" si="1"/>
        <v>967.1356873151411</v>
      </c>
      <c r="N17" s="29">
        <f>I17/M17</f>
        <v>0.06666916205832558</v>
      </c>
      <c r="O17" s="27">
        <f>TTEST(F17:H17,J17:L17,2,2)</f>
        <v>0.04986426792971738</v>
      </c>
    </row>
    <row r="18" spans="2:15" s="18" customFormat="1" ht="12.75">
      <c r="B18" s="26" t="s">
        <v>190</v>
      </c>
      <c r="C18" s="6" t="s">
        <v>286</v>
      </c>
      <c r="D18" s="13" t="s">
        <v>420</v>
      </c>
      <c r="E18" s="27" t="s">
        <v>468</v>
      </c>
      <c r="F18" s="28">
        <v>478.6117866895369</v>
      </c>
      <c r="G18" s="28">
        <v>2347.609725952911</v>
      </c>
      <c r="H18" s="28">
        <v>969.5267308436378</v>
      </c>
      <c r="I18" s="28">
        <f t="shared" si="0"/>
        <v>1265.2494144953619</v>
      </c>
      <c r="J18" s="28">
        <v>14839.740812796623</v>
      </c>
      <c r="K18" s="28">
        <v>12457.169101475645</v>
      </c>
      <c r="L18" s="28">
        <v>13729.396020258891</v>
      </c>
      <c r="M18" s="28">
        <f t="shared" si="1"/>
        <v>13675.435311510388</v>
      </c>
      <c r="N18" s="29">
        <f>I18/M18</f>
        <v>0.09251986395127199</v>
      </c>
      <c r="O18" s="27">
        <f>TTEST(F18:H18,J18:L18,2,2)</f>
        <v>0.0001513751509637804</v>
      </c>
    </row>
    <row r="19" spans="2:15" s="18" customFormat="1" ht="12.75">
      <c r="B19" s="26" t="s">
        <v>225</v>
      </c>
      <c r="C19" s="6" t="s">
        <v>300</v>
      </c>
      <c r="D19" s="13" t="s">
        <v>9</v>
      </c>
      <c r="E19" s="27" t="s">
        <v>468</v>
      </c>
      <c r="F19" s="28">
        <v>12.519020577392313</v>
      </c>
      <c r="G19" s="28">
        <v>15.982400466460135</v>
      </c>
      <c r="H19" s="28">
        <v>12.981139005965542</v>
      </c>
      <c r="I19" s="28">
        <f t="shared" si="0"/>
        <v>13.827520016605996</v>
      </c>
      <c r="J19" s="28">
        <v>159.81127731089572</v>
      </c>
      <c r="K19" s="28">
        <v>164.8094382045785</v>
      </c>
      <c r="L19" s="28">
        <v>94.76951505697312</v>
      </c>
      <c r="M19" s="28">
        <f t="shared" si="1"/>
        <v>139.7967435241491</v>
      </c>
      <c r="N19" s="29">
        <f>I19/M19</f>
        <v>0.09891160314630199</v>
      </c>
      <c r="O19" s="27">
        <f>TTEST(F19:H19,J19:L19,2,2)</f>
        <v>0.00506596053442563</v>
      </c>
    </row>
    <row r="20" spans="2:15" s="18" customFormat="1" ht="12.75">
      <c r="B20" s="26" t="s">
        <v>245</v>
      </c>
      <c r="C20" s="6" t="s">
        <v>101</v>
      </c>
      <c r="D20" s="13" t="s">
        <v>408</v>
      </c>
      <c r="E20" s="27" t="s">
        <v>468</v>
      </c>
      <c r="F20" s="28">
        <v>65.96560842702873</v>
      </c>
      <c r="G20" s="28">
        <v>150.39848644079152</v>
      </c>
      <c r="H20" s="28">
        <v>83.15583750104199</v>
      </c>
      <c r="I20" s="28">
        <f t="shared" si="0"/>
        <v>99.8399774562874</v>
      </c>
      <c r="J20" s="28">
        <v>1361.77872359664</v>
      </c>
      <c r="K20" s="28">
        <v>537.2426600628122</v>
      </c>
      <c r="L20" s="28">
        <v>921.043387752394</v>
      </c>
      <c r="M20" s="28">
        <f t="shared" si="1"/>
        <v>940.0215904706153</v>
      </c>
      <c r="N20" s="29">
        <f>I20/M20</f>
        <v>0.10621030247433276</v>
      </c>
      <c r="O20" s="27">
        <f>TTEST(F20:H20,J20:L20,2,2)</f>
        <v>0.02474822024246021</v>
      </c>
    </row>
    <row r="21" spans="2:15" s="18" customFormat="1" ht="12.75">
      <c r="B21" s="26" t="s">
        <v>148</v>
      </c>
      <c r="C21" s="6" t="s">
        <v>305</v>
      </c>
      <c r="D21" s="13" t="s">
        <v>442</v>
      </c>
      <c r="E21" s="27" t="s">
        <v>468</v>
      </c>
      <c r="F21" s="28">
        <v>654.3595755644674</v>
      </c>
      <c r="G21" s="28">
        <v>1440.1372235701078</v>
      </c>
      <c r="H21" s="28">
        <v>977.1275869372812</v>
      </c>
      <c r="I21" s="28">
        <f t="shared" si="0"/>
        <v>1023.8747953572855</v>
      </c>
      <c r="J21" s="28">
        <v>6906.25795822322</v>
      </c>
      <c r="K21" s="28">
        <v>13063.791634585456</v>
      </c>
      <c r="L21" s="28">
        <v>5811.676477412758</v>
      </c>
      <c r="M21" s="28">
        <f t="shared" si="1"/>
        <v>8593.908690073811</v>
      </c>
      <c r="N21" s="29">
        <f>I21/M21</f>
        <v>0.11913959436640136</v>
      </c>
      <c r="O21" s="27">
        <f>TTEST(F21:H21,J21:L21,2,2)</f>
        <v>0.028922070500926624</v>
      </c>
    </row>
    <row r="22" spans="2:15" s="18" customFormat="1" ht="12.75">
      <c r="B22" s="26" t="s">
        <v>154</v>
      </c>
      <c r="C22" s="6" t="s">
        <v>285</v>
      </c>
      <c r="D22" s="13" t="s">
        <v>20</v>
      </c>
      <c r="E22" s="27" t="s">
        <v>468</v>
      </c>
      <c r="F22" s="28">
        <v>3644.9609911869156</v>
      </c>
      <c r="G22" s="28">
        <v>21222.250949646095</v>
      </c>
      <c r="H22" s="28">
        <v>8205.302522553713</v>
      </c>
      <c r="I22" s="28">
        <f t="shared" si="0"/>
        <v>11024.171487795575</v>
      </c>
      <c r="J22" s="28">
        <v>76520.82802529862</v>
      </c>
      <c r="K22" s="28">
        <v>56918.06142613614</v>
      </c>
      <c r="L22" s="28">
        <v>69050.97929039052</v>
      </c>
      <c r="M22" s="28">
        <f t="shared" si="1"/>
        <v>67496.62291394176</v>
      </c>
      <c r="N22" s="29">
        <f>I22/M22</f>
        <v>0.16332923058760143</v>
      </c>
      <c r="O22" s="27">
        <f>TTEST(F22:H22,J22:L22,2,2)</f>
        <v>0.0019028056780810378</v>
      </c>
    </row>
    <row r="23" spans="2:15" s="18" customFormat="1" ht="12.75">
      <c r="B23" s="26" t="s">
        <v>230</v>
      </c>
      <c r="C23" s="6" t="s">
        <v>287</v>
      </c>
      <c r="D23" s="13" t="s">
        <v>34</v>
      </c>
      <c r="E23" s="27" t="s">
        <v>468</v>
      </c>
      <c r="F23" s="28">
        <v>184.8963039122557</v>
      </c>
      <c r="G23" s="28">
        <v>236.94933204377566</v>
      </c>
      <c r="H23" s="28">
        <v>200.3693451916585</v>
      </c>
      <c r="I23" s="28">
        <f t="shared" si="0"/>
        <v>207.4049937158966</v>
      </c>
      <c r="J23" s="28">
        <v>1321.9619965975264</v>
      </c>
      <c r="K23" s="28">
        <v>992.20955989517</v>
      </c>
      <c r="L23" s="28">
        <v>1150.3177733394612</v>
      </c>
      <c r="M23" s="28">
        <f t="shared" si="1"/>
        <v>1154.8297766107191</v>
      </c>
      <c r="N23" s="29">
        <f>I23/M23</f>
        <v>0.17959789218858238</v>
      </c>
      <c r="O23" s="27">
        <f>TTEST(F23:H23,J23:L23,2,2)</f>
        <v>0.0006024764760595398</v>
      </c>
    </row>
    <row r="24" spans="2:15" s="18" customFormat="1" ht="12.75">
      <c r="B24" s="26" t="s">
        <v>278</v>
      </c>
      <c r="C24" s="6" t="s">
        <v>290</v>
      </c>
      <c r="D24" s="13" t="s">
        <v>0</v>
      </c>
      <c r="E24" s="27" t="s">
        <v>468</v>
      </c>
      <c r="F24" s="28">
        <v>36.59406014930061</v>
      </c>
      <c r="G24" s="28">
        <v>38.93148831573622</v>
      </c>
      <c r="H24" s="28">
        <v>33.68264192420366</v>
      </c>
      <c r="I24" s="28">
        <f t="shared" si="0"/>
        <v>36.40273012974683</v>
      </c>
      <c r="J24" s="28">
        <v>144.8800046862281</v>
      </c>
      <c r="K24" s="28">
        <v>216.39298693840593</v>
      </c>
      <c r="L24" s="28">
        <v>145.71937852076582</v>
      </c>
      <c r="M24" s="28">
        <f t="shared" si="1"/>
        <v>168.99745671513327</v>
      </c>
      <c r="N24" s="29">
        <f>I24/M24</f>
        <v>0.21540401161840125</v>
      </c>
      <c r="O24" s="27">
        <f>TTEST(F24:H24,J24:L24,2,2)</f>
        <v>0.005045742874559741</v>
      </c>
    </row>
    <row r="25" spans="2:15" s="18" customFormat="1" ht="12.75">
      <c r="B25" s="26" t="s">
        <v>160</v>
      </c>
      <c r="C25" s="6" t="s">
        <v>321</v>
      </c>
      <c r="D25" s="13" t="s">
        <v>109</v>
      </c>
      <c r="E25" s="27" t="s">
        <v>468</v>
      </c>
      <c r="F25" s="28">
        <v>140.11673030850628</v>
      </c>
      <c r="G25" s="28">
        <v>116.30269877900989</v>
      </c>
      <c r="H25" s="28">
        <v>123.89443445936048</v>
      </c>
      <c r="I25" s="28">
        <f t="shared" si="0"/>
        <v>126.77128784895888</v>
      </c>
      <c r="J25" s="28">
        <v>671.8295010651232</v>
      </c>
      <c r="K25" s="28">
        <v>448.51895624062917</v>
      </c>
      <c r="L25" s="28">
        <v>593.7458952838996</v>
      </c>
      <c r="M25" s="28">
        <f t="shared" si="1"/>
        <v>571.3647841965507</v>
      </c>
      <c r="N25" s="29">
        <f>I25/M25</f>
        <v>0.22187452106839908</v>
      </c>
      <c r="O25" s="27">
        <f>TTEST(F25:H25,J25:L25,2,2)</f>
        <v>0.002502681522284287</v>
      </c>
    </row>
    <row r="26" spans="2:15" s="18" customFormat="1" ht="12.75">
      <c r="B26" s="26" t="s">
        <v>192</v>
      </c>
      <c r="C26" s="34" t="s">
        <v>295</v>
      </c>
      <c r="D26" s="17" t="s">
        <v>405</v>
      </c>
      <c r="E26" s="27" t="s">
        <v>468</v>
      </c>
      <c r="F26" s="28">
        <v>3532.289805990385</v>
      </c>
      <c r="G26" s="28">
        <v>3060.3428257289993</v>
      </c>
      <c r="H26" s="28">
        <v>3353.864074844068</v>
      </c>
      <c r="I26" s="28">
        <f t="shared" si="0"/>
        <v>3315.4989021878173</v>
      </c>
      <c r="J26" s="28">
        <v>15162.629583305059</v>
      </c>
      <c r="K26" s="28">
        <v>10089.484214592969</v>
      </c>
      <c r="L26" s="28">
        <v>13124.643293058221</v>
      </c>
      <c r="M26" s="28">
        <f t="shared" si="1"/>
        <v>12792.252363652084</v>
      </c>
      <c r="N26" s="29">
        <f>I26/M26</f>
        <v>0.2591802294026405</v>
      </c>
      <c r="O26" s="27">
        <f>TTEST(F26:H26,J26:L26,2,2)</f>
        <v>0.0030575499244015055</v>
      </c>
    </row>
    <row r="27" spans="2:15" s="18" customFormat="1" ht="12.75">
      <c r="B27" s="26" t="s">
        <v>237</v>
      </c>
      <c r="C27" s="6" t="s">
        <v>347</v>
      </c>
      <c r="D27" s="13" t="s">
        <v>18</v>
      </c>
      <c r="E27" s="27" t="s">
        <v>468</v>
      </c>
      <c r="F27" s="28">
        <v>10006.549447667963</v>
      </c>
      <c r="G27" s="28">
        <v>14084.428940296968</v>
      </c>
      <c r="H27" s="28">
        <v>11441.52541026568</v>
      </c>
      <c r="I27" s="28">
        <f t="shared" si="0"/>
        <v>11844.167932743536</v>
      </c>
      <c r="J27" s="28">
        <v>32767.844280506913</v>
      </c>
      <c r="K27" s="28">
        <v>49215.60592920105</v>
      </c>
      <c r="L27" s="28">
        <v>29259.135925168408</v>
      </c>
      <c r="M27" s="28">
        <f t="shared" si="1"/>
        <v>37080.86204495878</v>
      </c>
      <c r="N27" s="29">
        <f>I27/M27</f>
        <v>0.31941457882999175</v>
      </c>
      <c r="O27" s="27">
        <f>TTEST(F27:H27,J27:L27,2,2)</f>
        <v>0.015767012215405378</v>
      </c>
    </row>
    <row r="28" spans="2:15" s="18" customFormat="1" ht="12.75">
      <c r="B28" s="26" t="s">
        <v>120</v>
      </c>
      <c r="C28" s="6" t="s">
        <v>349</v>
      </c>
      <c r="D28" s="13" t="s">
        <v>459</v>
      </c>
      <c r="E28" s="27" t="s">
        <v>468</v>
      </c>
      <c r="F28" s="28">
        <v>7795.497813383905</v>
      </c>
      <c r="G28" s="28">
        <v>8639.59392600015</v>
      </c>
      <c r="H28" s="28">
        <v>7804.8282956283765</v>
      </c>
      <c r="I28" s="28">
        <f t="shared" si="0"/>
        <v>8079.973345004145</v>
      </c>
      <c r="J28" s="28">
        <v>28036.49726756536</v>
      </c>
      <c r="K28" s="28">
        <v>19941.942022754</v>
      </c>
      <c r="L28" s="28">
        <v>24390.654950057517</v>
      </c>
      <c r="M28" s="28">
        <f t="shared" si="1"/>
        <v>24123.031413458957</v>
      </c>
      <c r="N28" s="29">
        <f>I28/M28</f>
        <v>0.33494850653372227</v>
      </c>
      <c r="O28" s="27">
        <f>TTEST(F28:H28,J28:L28,2,2)</f>
        <v>0.002435162452691572</v>
      </c>
    </row>
    <row r="29" spans="2:15" s="18" customFormat="1" ht="12.75">
      <c r="B29" s="26" t="s">
        <v>40</v>
      </c>
      <c r="C29" s="6" t="s">
        <v>375</v>
      </c>
      <c r="D29" s="13" t="s">
        <v>302</v>
      </c>
      <c r="E29" s="27" t="s">
        <v>468</v>
      </c>
      <c r="F29" s="28">
        <v>2333.352835309352</v>
      </c>
      <c r="G29" s="28">
        <v>2890.519575644357</v>
      </c>
      <c r="H29" s="28">
        <v>2599.4658687839674</v>
      </c>
      <c r="I29" s="28">
        <f t="shared" si="0"/>
        <v>2607.7794265792254</v>
      </c>
      <c r="J29" s="28">
        <v>5168.631106527525</v>
      </c>
      <c r="K29" s="28">
        <v>11036.55816934604</v>
      </c>
      <c r="L29" s="28">
        <v>6773.078248859977</v>
      </c>
      <c r="M29" s="28">
        <f t="shared" si="1"/>
        <v>7659.422508244515</v>
      </c>
      <c r="N29" s="29">
        <f>I29/M29</f>
        <v>0.3404668463937381</v>
      </c>
      <c r="O29" s="27">
        <f>TTEST(F29:H29,J29:L29,2,2)</f>
        <v>0.045331237548180164</v>
      </c>
    </row>
    <row r="30" spans="2:15" s="18" customFormat="1" ht="12.75">
      <c r="B30" s="26" t="s">
        <v>239</v>
      </c>
      <c r="C30" s="6" t="s">
        <v>327</v>
      </c>
      <c r="D30" s="13" t="s">
        <v>106</v>
      </c>
      <c r="E30" s="27" t="s">
        <v>468</v>
      </c>
      <c r="F30" s="28">
        <v>1965.4862306505934</v>
      </c>
      <c r="G30" s="28">
        <v>3430.8066724387427</v>
      </c>
      <c r="H30" s="28">
        <v>2131.0311050706846</v>
      </c>
      <c r="I30" s="28">
        <f t="shared" si="0"/>
        <v>2509.1080027200064</v>
      </c>
      <c r="J30" s="28">
        <v>6592.079096745838</v>
      </c>
      <c r="K30" s="28">
        <v>4956.921115577143</v>
      </c>
      <c r="L30" s="28">
        <v>6645.703590200495</v>
      </c>
      <c r="M30" s="28">
        <f t="shared" si="1"/>
        <v>6064.901267507826</v>
      </c>
      <c r="N30" s="29">
        <f>I30/M30</f>
        <v>0.4137096206598336</v>
      </c>
      <c r="O30" s="27">
        <f>TTEST(F30:H30,J30:L30,2,2)</f>
        <v>0.00791557340517895</v>
      </c>
    </row>
    <row r="31" spans="2:15" s="18" customFormat="1" ht="12.75">
      <c r="B31" s="26" t="s">
        <v>116</v>
      </c>
      <c r="C31" s="6" t="s">
        <v>303</v>
      </c>
      <c r="D31" s="13" t="s">
        <v>331</v>
      </c>
      <c r="E31" s="27" t="s">
        <v>468</v>
      </c>
      <c r="F31" s="28">
        <v>11286.860052102047</v>
      </c>
      <c r="G31" s="28">
        <v>6224.038507807775</v>
      </c>
      <c r="H31" s="28">
        <v>9256.06009042747</v>
      </c>
      <c r="I31" s="28">
        <f t="shared" si="0"/>
        <v>8922.31955011243</v>
      </c>
      <c r="J31" s="28">
        <v>29304.411167943388</v>
      </c>
      <c r="K31" s="28">
        <v>19328.097792821456</v>
      </c>
      <c r="L31" s="28">
        <v>15709.795060981965</v>
      </c>
      <c r="M31" s="28">
        <f t="shared" si="1"/>
        <v>21447.434673915603</v>
      </c>
      <c r="N31" s="29">
        <f>I31/M31</f>
        <v>0.4160087062050254</v>
      </c>
      <c r="O31" s="27">
        <f>TTEST(F31:H31,J31:L31,2,2)</f>
        <v>0.04423516698525923</v>
      </c>
    </row>
    <row r="32" spans="2:15" s="73" customFormat="1" ht="12.75">
      <c r="B32" s="67" t="s">
        <v>145</v>
      </c>
      <c r="C32" s="68" t="s">
        <v>291</v>
      </c>
      <c r="D32" s="69" t="s">
        <v>15</v>
      </c>
      <c r="E32" s="70" t="s">
        <v>469</v>
      </c>
      <c r="F32" s="71">
        <v>2137.3820131940183</v>
      </c>
      <c r="G32" s="71">
        <v>1345.7181192759433</v>
      </c>
      <c r="H32" s="71">
        <v>1934.5798093240169</v>
      </c>
      <c r="I32" s="71">
        <f t="shared" si="0"/>
        <v>1805.893313931326</v>
      </c>
      <c r="J32" s="71">
        <v>6667.357596228538</v>
      </c>
      <c r="K32" s="71">
        <v>11155.200331433844</v>
      </c>
      <c r="L32" s="71">
        <v>7152.433210519738</v>
      </c>
      <c r="M32" s="71">
        <f t="shared" si="1"/>
        <v>8324.997046060707</v>
      </c>
      <c r="N32" s="72">
        <f>I32/M32</f>
        <v>0.21692419876423308</v>
      </c>
      <c r="O32" s="70">
        <f>TTEST(F32:H32,J32:L32,2,2)</f>
        <v>0.010643462162239548</v>
      </c>
    </row>
    <row r="33" spans="2:15" s="73" customFormat="1" ht="12.75">
      <c r="B33" s="67" t="s">
        <v>188</v>
      </c>
      <c r="C33" s="68" t="s">
        <v>351</v>
      </c>
      <c r="D33" s="69" t="s">
        <v>460</v>
      </c>
      <c r="E33" s="70" t="s">
        <v>469</v>
      </c>
      <c r="F33" s="71">
        <v>1203.7519785954148</v>
      </c>
      <c r="G33" s="71">
        <v>1098.5236587280265</v>
      </c>
      <c r="H33" s="71">
        <v>1174.9141910742692</v>
      </c>
      <c r="I33" s="71">
        <f t="shared" si="0"/>
        <v>1159.0632761325703</v>
      </c>
      <c r="J33" s="71">
        <v>3710.343480184986</v>
      </c>
      <c r="K33" s="71">
        <v>6171.19785277144</v>
      </c>
      <c r="L33" s="71">
        <v>5097.270783192186</v>
      </c>
      <c r="M33" s="71">
        <f t="shared" si="1"/>
        <v>4992.937372049538</v>
      </c>
      <c r="N33" s="72">
        <f>I33/M33</f>
        <v>0.23214055970759942</v>
      </c>
      <c r="O33" s="70">
        <f>TTEST(F33:H33,J33:L33,2,2)</f>
        <v>0.005779570901509605</v>
      </c>
    </row>
    <row r="34" spans="2:15" s="73" customFormat="1" ht="12.75">
      <c r="B34" s="67" t="s">
        <v>189</v>
      </c>
      <c r="C34" s="68" t="s">
        <v>388</v>
      </c>
      <c r="D34" s="69" t="s">
        <v>443</v>
      </c>
      <c r="E34" s="70" t="s">
        <v>469</v>
      </c>
      <c r="F34" s="71">
        <v>2027.1183319546785</v>
      </c>
      <c r="G34" s="71">
        <v>3973.716522130188</v>
      </c>
      <c r="H34" s="71">
        <v>2501.3202496765343</v>
      </c>
      <c r="I34" s="71">
        <f t="shared" si="0"/>
        <v>2834.0517012538003</v>
      </c>
      <c r="J34" s="71">
        <v>14551.069542053046</v>
      </c>
      <c r="K34" s="71">
        <v>9540.635256065045</v>
      </c>
      <c r="L34" s="71">
        <v>11129.291575014253</v>
      </c>
      <c r="M34" s="71">
        <f t="shared" si="1"/>
        <v>11740.332124377448</v>
      </c>
      <c r="N34" s="72">
        <f>I34/M34</f>
        <v>0.2413945083690791</v>
      </c>
      <c r="O34" s="70">
        <f>TTEST(F34:H34,J34:L34,2,2)</f>
        <v>0.004990117602191778</v>
      </c>
    </row>
    <row r="35" spans="2:15" s="73" customFormat="1" ht="12.75">
      <c r="B35" s="67" t="s">
        <v>137</v>
      </c>
      <c r="C35" s="68" t="s">
        <v>294</v>
      </c>
      <c r="D35" s="69" t="s">
        <v>437</v>
      </c>
      <c r="E35" s="70" t="s">
        <v>469</v>
      </c>
      <c r="F35" s="71">
        <v>134.3387208112483</v>
      </c>
      <c r="G35" s="71">
        <v>86.7967286870835</v>
      </c>
      <c r="H35" s="71">
        <v>123.44433332961047</v>
      </c>
      <c r="I35" s="71">
        <f t="shared" si="0"/>
        <v>114.85992760931408</v>
      </c>
      <c r="J35" s="71">
        <v>422.9749573206627</v>
      </c>
      <c r="K35" s="71">
        <v>476.3740725568959</v>
      </c>
      <c r="L35" s="71">
        <v>453.6337707584696</v>
      </c>
      <c r="M35" s="71">
        <f t="shared" si="1"/>
        <v>450.9942668786761</v>
      </c>
      <c r="N35" s="72">
        <f>I35/M35</f>
        <v>0.25468156924534263</v>
      </c>
      <c r="O35" s="70">
        <f>TTEST(F35:H35,J35:L35,2,2)</f>
        <v>9.11372301746238E-05</v>
      </c>
    </row>
    <row r="36" spans="2:15" s="73" customFormat="1" ht="12.75">
      <c r="B36" s="67" t="s">
        <v>152</v>
      </c>
      <c r="C36" s="68" t="s">
        <v>296</v>
      </c>
      <c r="D36" s="69" t="s">
        <v>463</v>
      </c>
      <c r="E36" s="70" t="s">
        <v>469</v>
      </c>
      <c r="F36" s="71">
        <v>5202.134550697944</v>
      </c>
      <c r="G36" s="71">
        <v>10212.58997601196</v>
      </c>
      <c r="H36" s="71">
        <v>6283.09717370757</v>
      </c>
      <c r="I36" s="71">
        <f t="shared" si="0"/>
        <v>7232.607233472491</v>
      </c>
      <c r="J36" s="71">
        <v>25309.673604485433</v>
      </c>
      <c r="K36" s="71">
        <v>25829.688275233057</v>
      </c>
      <c r="L36" s="71">
        <v>31169.755805060635</v>
      </c>
      <c r="M36" s="71">
        <f t="shared" si="1"/>
        <v>27436.37256159304</v>
      </c>
      <c r="N36" s="72">
        <f>I36/M36</f>
        <v>0.26361382931492544</v>
      </c>
      <c r="O36" s="70">
        <f>TTEST(F36:H36,J36:L36,2,2)</f>
        <v>0.0011135724485078033</v>
      </c>
    </row>
    <row r="37" spans="2:15" s="73" customFormat="1" ht="12.75">
      <c r="B37" s="67" t="s">
        <v>251</v>
      </c>
      <c r="C37" s="68" t="s">
        <v>297</v>
      </c>
      <c r="D37" s="69" t="s">
        <v>427</v>
      </c>
      <c r="E37" s="70" t="s">
        <v>469</v>
      </c>
      <c r="F37" s="71">
        <v>174.7847872920542</v>
      </c>
      <c r="G37" s="71">
        <v>276.2906254996775</v>
      </c>
      <c r="H37" s="71">
        <v>182.44570392554837</v>
      </c>
      <c r="I37" s="71">
        <f t="shared" si="0"/>
        <v>211.17370557242668</v>
      </c>
      <c r="J37" s="71">
        <v>916.3290902940557</v>
      </c>
      <c r="K37" s="71">
        <v>663.1065189733511</v>
      </c>
      <c r="L37" s="71">
        <v>752.1335143126464</v>
      </c>
      <c r="M37" s="71">
        <f t="shared" si="1"/>
        <v>777.1897078600177</v>
      </c>
      <c r="N37" s="72">
        <f>I37/M37</f>
        <v>0.2717144906021605</v>
      </c>
      <c r="O37" s="70">
        <f>TTEST(F37:H37,J37:L37,2,2)</f>
        <v>0.002209198096397672</v>
      </c>
    </row>
    <row r="38" spans="2:15" s="73" customFormat="1" ht="12.75">
      <c r="B38" s="67" t="s">
        <v>162</v>
      </c>
      <c r="C38" s="68" t="s">
        <v>301</v>
      </c>
      <c r="D38" s="69" t="s">
        <v>423</v>
      </c>
      <c r="E38" s="70" t="s">
        <v>469</v>
      </c>
      <c r="F38" s="71">
        <v>142.5242342656971</v>
      </c>
      <c r="G38" s="71">
        <v>259.89841989305177</v>
      </c>
      <c r="H38" s="71">
        <v>183.85011107220328</v>
      </c>
      <c r="I38" s="71">
        <f t="shared" si="0"/>
        <v>195.42425507698405</v>
      </c>
      <c r="J38" s="71">
        <v>903.2642267474716</v>
      </c>
      <c r="K38" s="71">
        <v>448.51895624062917</v>
      </c>
      <c r="L38" s="71">
        <v>786.4692918643328</v>
      </c>
      <c r="M38" s="71">
        <f t="shared" si="1"/>
        <v>712.7508249508113</v>
      </c>
      <c r="N38" s="72">
        <f>I38/M38</f>
        <v>0.2741831341836339</v>
      </c>
      <c r="O38" s="70">
        <f>TTEST(F38:H38,J38:L38,2,2)</f>
        <v>0.021222662443452632</v>
      </c>
    </row>
    <row r="39" spans="2:15" s="73" customFormat="1" ht="12.75">
      <c r="B39" s="67" t="s">
        <v>187</v>
      </c>
      <c r="C39" s="68" t="s">
        <v>293</v>
      </c>
      <c r="D39" s="69" t="s">
        <v>462</v>
      </c>
      <c r="E39" s="70" t="s">
        <v>469</v>
      </c>
      <c r="F39" s="71">
        <v>989.4841264054309</v>
      </c>
      <c r="G39" s="71">
        <v>921.4878381764681</v>
      </c>
      <c r="H39" s="71">
        <v>934.3187328704935</v>
      </c>
      <c r="I39" s="71">
        <f t="shared" si="0"/>
        <v>948.4302324841309</v>
      </c>
      <c r="J39" s="71">
        <v>2059.8157187998518</v>
      </c>
      <c r="K39" s="71">
        <v>2966.8278054260823</v>
      </c>
      <c r="L39" s="71">
        <v>2513.780423859653</v>
      </c>
      <c r="M39" s="71">
        <f t="shared" si="1"/>
        <v>2513.4746493618622</v>
      </c>
      <c r="N39" s="72">
        <f>I39/M39</f>
        <v>0.37733829252064455</v>
      </c>
      <c r="O39" s="70">
        <f>TTEST(F39:H39,J39:L39,2,2)</f>
        <v>0.003982732611608914</v>
      </c>
    </row>
    <row r="40" spans="2:15" s="73" customFormat="1" ht="12.75">
      <c r="B40" s="67" t="s">
        <v>228</v>
      </c>
      <c r="C40" s="68" t="s">
        <v>298</v>
      </c>
      <c r="D40" s="69" t="s">
        <v>37</v>
      </c>
      <c r="E40" s="70" t="s">
        <v>469</v>
      </c>
      <c r="F40" s="71">
        <v>1189.788455643708</v>
      </c>
      <c r="G40" s="71">
        <v>2380.3941371661626</v>
      </c>
      <c r="H40" s="71">
        <v>1544.442064858455</v>
      </c>
      <c r="I40" s="71">
        <f t="shared" si="0"/>
        <v>1704.874885889442</v>
      </c>
      <c r="J40" s="71">
        <v>4530.941338182344</v>
      </c>
      <c r="K40" s="71">
        <v>5135.400194196186</v>
      </c>
      <c r="L40" s="71">
        <v>3446.938249256292</v>
      </c>
      <c r="M40" s="71">
        <f t="shared" si="1"/>
        <v>4371.093260544941</v>
      </c>
      <c r="N40" s="72">
        <f>I40/M40</f>
        <v>0.39003397646036425</v>
      </c>
      <c r="O40" s="70">
        <f>TTEST(F40:H40,J40:L40,2,2)</f>
        <v>0.011764341124924126</v>
      </c>
    </row>
    <row r="41" spans="2:15" s="73" customFormat="1" ht="12.75">
      <c r="B41" s="67" t="s">
        <v>150</v>
      </c>
      <c r="C41" s="68" t="s">
        <v>372</v>
      </c>
      <c r="D41" s="69" t="s">
        <v>304</v>
      </c>
      <c r="E41" s="70" t="s">
        <v>469</v>
      </c>
      <c r="F41" s="71">
        <v>218.11985852148914</v>
      </c>
      <c r="G41" s="71">
        <v>294.6498957790984</v>
      </c>
      <c r="H41" s="71">
        <v>251.7214454961593</v>
      </c>
      <c r="I41" s="71">
        <f t="shared" si="0"/>
        <v>254.83039993224895</v>
      </c>
      <c r="J41" s="71">
        <v>378.803275806021</v>
      </c>
      <c r="K41" s="71">
        <v>785.8753649598602</v>
      </c>
      <c r="L41" s="71">
        <v>635.8349129279022</v>
      </c>
      <c r="M41" s="71">
        <f t="shared" si="1"/>
        <v>600.1711845645945</v>
      </c>
      <c r="N41" s="72">
        <f>I41/M41</f>
        <v>0.42459619269645626</v>
      </c>
      <c r="O41" s="70">
        <f>TTEST(F41:H41,J41:L41,2,2)</f>
        <v>0.04609879674872682</v>
      </c>
    </row>
    <row r="42" spans="2:15" s="73" customFormat="1" ht="12.75">
      <c r="B42" s="67" t="s">
        <v>238</v>
      </c>
      <c r="C42" s="74" t="s">
        <v>338</v>
      </c>
      <c r="D42" s="75" t="s">
        <v>35</v>
      </c>
      <c r="E42" s="70" t="s">
        <v>469</v>
      </c>
      <c r="F42" s="71">
        <v>9303.076791376803</v>
      </c>
      <c r="G42" s="71">
        <v>11331.194086608102</v>
      </c>
      <c r="H42" s="71">
        <v>9282.971074202136</v>
      </c>
      <c r="I42" s="71">
        <f t="shared" si="0"/>
        <v>9972.413984062347</v>
      </c>
      <c r="J42" s="71">
        <v>20979.604543331825</v>
      </c>
      <c r="K42" s="71">
        <v>24509.149427647077</v>
      </c>
      <c r="L42" s="71">
        <v>24199.03915920456</v>
      </c>
      <c r="M42" s="71">
        <f t="shared" si="1"/>
        <v>23229.26437672782</v>
      </c>
      <c r="N42" s="72">
        <f>I42/M42</f>
        <v>0.42930390830857235</v>
      </c>
      <c r="O42" s="70">
        <f>TTEST(F42:H42,J42:L42,2,2)</f>
        <v>0.0005481070266577582</v>
      </c>
    </row>
    <row r="43" spans="2:15" s="73" customFormat="1" ht="12.75">
      <c r="B43" s="67" t="s">
        <v>255</v>
      </c>
      <c r="C43" s="68" t="s">
        <v>299</v>
      </c>
      <c r="D43" s="69" t="s">
        <v>406</v>
      </c>
      <c r="E43" s="70" t="s">
        <v>469</v>
      </c>
      <c r="F43" s="71">
        <v>126.15320735679948</v>
      </c>
      <c r="G43" s="71">
        <v>134.00628083416572</v>
      </c>
      <c r="H43" s="71">
        <v>148.00752446319356</v>
      </c>
      <c r="I43" s="71">
        <f t="shared" si="0"/>
        <v>136.05567088471958</v>
      </c>
      <c r="J43" s="71">
        <v>251.26532213698496</v>
      </c>
      <c r="K43" s="71">
        <v>258.6914969001444</v>
      </c>
      <c r="L43" s="71">
        <v>356.1644667407792</v>
      </c>
      <c r="M43" s="71">
        <f t="shared" si="1"/>
        <v>288.70709525930283</v>
      </c>
      <c r="N43" s="72">
        <f>I43/M43</f>
        <v>0.4712584938812152</v>
      </c>
      <c r="O43" s="70">
        <f>TTEST(F43:H43,J43:L43,2,2)</f>
        <v>0.011350765270269793</v>
      </c>
    </row>
    <row r="44" spans="2:15" s="73" customFormat="1" ht="12.75">
      <c r="B44" s="67" t="s">
        <v>131</v>
      </c>
      <c r="C44" s="68" t="s">
        <v>80</v>
      </c>
      <c r="D44" s="69" t="s">
        <v>336</v>
      </c>
      <c r="E44" s="70" t="s">
        <v>469</v>
      </c>
      <c r="F44" s="71">
        <v>125.19020577392314</v>
      </c>
      <c r="G44" s="71">
        <v>155.64399223491176</v>
      </c>
      <c r="H44" s="71">
        <v>136.93340631305475</v>
      </c>
      <c r="I44" s="71">
        <f t="shared" si="0"/>
        <v>139.25586810729655</v>
      </c>
      <c r="J44" s="71">
        <v>306.01332176076625</v>
      </c>
      <c r="K44" s="71">
        <v>307.1800327099421</v>
      </c>
      <c r="L44" s="71">
        <v>258.14135985935195</v>
      </c>
      <c r="M44" s="71">
        <f t="shared" si="1"/>
        <v>290.44490477668677</v>
      </c>
      <c r="N44" s="72">
        <f>I44/M44</f>
        <v>0.47945708744440074</v>
      </c>
      <c r="O44" s="70">
        <f>TTEST(F44:H44,J44:L44,2,2)</f>
        <v>0.0012029214891099286</v>
      </c>
    </row>
    <row r="45" spans="1:15" s="18" customFormat="1" ht="22.5">
      <c r="A45" s="88" t="s">
        <v>64</v>
      </c>
      <c r="B45" s="36"/>
      <c r="C45" s="37"/>
      <c r="D45" s="38"/>
      <c r="E45" s="53" t="s">
        <v>69</v>
      </c>
      <c r="F45" s="39"/>
      <c r="G45" s="39"/>
      <c r="H45" s="39"/>
      <c r="I45" s="39"/>
      <c r="J45" s="39"/>
      <c r="K45" s="39"/>
      <c r="L45" s="39"/>
      <c r="M45" s="39"/>
      <c r="N45" s="40"/>
      <c r="O45" s="41"/>
    </row>
    <row r="46" spans="1:15" s="18" customFormat="1" ht="12.75">
      <c r="A46" s="88" t="s">
        <v>474</v>
      </c>
      <c r="B46" s="36"/>
      <c r="C46" s="37"/>
      <c r="D46" s="38"/>
      <c r="E46" s="41"/>
      <c r="F46" s="39"/>
      <c r="G46" s="39"/>
      <c r="H46" s="39"/>
      <c r="I46" s="39"/>
      <c r="J46" s="39"/>
      <c r="K46" s="39"/>
      <c r="L46" s="39"/>
      <c r="M46" s="39"/>
      <c r="N46" s="40"/>
      <c r="O46" s="41"/>
    </row>
    <row r="47" spans="1:15" s="18" customFormat="1" ht="22.5">
      <c r="A47" s="88" t="s">
        <v>68</v>
      </c>
      <c r="B47" s="36"/>
      <c r="C47" s="37"/>
      <c r="D47" s="38"/>
      <c r="E47" s="41"/>
      <c r="F47" s="39"/>
      <c r="G47" s="39"/>
      <c r="H47" s="39"/>
      <c r="I47" s="39"/>
      <c r="J47" s="39"/>
      <c r="K47" s="39"/>
      <c r="L47" s="39"/>
      <c r="M47" s="39"/>
      <c r="N47" s="40"/>
      <c r="O47" s="41"/>
    </row>
    <row r="48" spans="2:15" s="18" customFormat="1" ht="12.75">
      <c r="B48" s="26" t="s">
        <v>234</v>
      </c>
      <c r="C48" s="34" t="s">
        <v>88</v>
      </c>
      <c r="D48" s="17" t="s">
        <v>306</v>
      </c>
      <c r="E48" s="27">
        <v>1</v>
      </c>
      <c r="F48" s="28">
        <v>1166.676417654676</v>
      </c>
      <c r="G48" s="28">
        <v>1969.2776205519879</v>
      </c>
      <c r="H48" s="28">
        <v>1441.1225992217949</v>
      </c>
      <c r="I48" s="28">
        <f aca="true" t="shared" si="2" ref="I48:I63">AVERAGE(F48:H48)</f>
        <v>1525.692212476153</v>
      </c>
      <c r="J48" s="28">
        <v>247.53250398081806</v>
      </c>
      <c r="K48" s="28">
        <v>118.38424434413386</v>
      </c>
      <c r="L48" s="28">
        <v>137.4123355647127</v>
      </c>
      <c r="M48" s="28">
        <f aca="true" t="shared" si="3" ref="M48:M63">AVERAGE(J48:L48)</f>
        <v>167.77636129655488</v>
      </c>
      <c r="N48" s="29">
        <f>I48/M48</f>
        <v>9.093606516947876</v>
      </c>
      <c r="O48" s="27">
        <f>TTEST(F48:H48,J48:L48,2,2)</f>
        <v>0.0047320770667307515</v>
      </c>
    </row>
    <row r="49" spans="2:15" s="18" customFormat="1" ht="12.75">
      <c r="B49" s="26" t="s">
        <v>235</v>
      </c>
      <c r="C49" s="6" t="s">
        <v>386</v>
      </c>
      <c r="D49" s="13" t="s">
        <v>309</v>
      </c>
      <c r="E49" s="54">
        <v>1</v>
      </c>
      <c r="F49" s="28">
        <v>1194.6034635580895</v>
      </c>
      <c r="G49" s="28">
        <v>770.6795465955109</v>
      </c>
      <c r="H49" s="28">
        <v>1031.140838536559</v>
      </c>
      <c r="I49" s="28">
        <f t="shared" si="2"/>
        <v>998.8079495633865</v>
      </c>
      <c r="J49" s="28">
        <v>471.5015933508325</v>
      </c>
      <c r="K49" s="28">
        <v>310.2750456339718</v>
      </c>
      <c r="L49" s="28">
        <v>359.48728392320044</v>
      </c>
      <c r="M49" s="28">
        <f t="shared" si="3"/>
        <v>380.4213076360016</v>
      </c>
      <c r="N49" s="29">
        <f>I49/M49</f>
        <v>2.62553103497314</v>
      </c>
      <c r="O49" s="27">
        <f>TTEST(F49:H49,J49:L49,2,2)</f>
        <v>0.009498317245725712</v>
      </c>
    </row>
    <row r="50" spans="2:15" s="18" customFormat="1" ht="12.75">
      <c r="B50" s="26" t="s">
        <v>198</v>
      </c>
      <c r="C50" s="6" t="s">
        <v>357</v>
      </c>
      <c r="D50" s="13" t="s">
        <v>310</v>
      </c>
      <c r="E50" s="54">
        <v>1</v>
      </c>
      <c r="F50" s="28">
        <v>2747.925016737613</v>
      </c>
      <c r="G50" s="28">
        <v>2887.241134523031</v>
      </c>
      <c r="H50" s="28">
        <v>2473.76933744788</v>
      </c>
      <c r="I50" s="28">
        <f t="shared" si="2"/>
        <v>2702.978496236175</v>
      </c>
      <c r="J50" s="28">
        <v>1223.6644518184646</v>
      </c>
      <c r="K50" s="28">
        <v>1012.8429793887008</v>
      </c>
      <c r="L50" s="28">
        <v>930.458036435921</v>
      </c>
      <c r="M50" s="28">
        <f t="shared" si="3"/>
        <v>1055.6551558810288</v>
      </c>
      <c r="N50" s="29">
        <f>I50/M50</f>
        <v>2.5604748683108767</v>
      </c>
      <c r="O50" s="27">
        <f>TTEST(F50:H50,J50:L50,2,2)</f>
        <v>0.0003863860153637977</v>
      </c>
    </row>
    <row r="51" spans="2:15" s="76" customFormat="1" ht="12.75">
      <c r="B51" s="77" t="s">
        <v>185</v>
      </c>
      <c r="C51" s="78" t="s">
        <v>356</v>
      </c>
      <c r="D51" s="79" t="s">
        <v>464</v>
      </c>
      <c r="E51" s="80">
        <v>0</v>
      </c>
      <c r="F51" s="81">
        <v>14821.075861258183</v>
      </c>
      <c r="G51" s="81">
        <v>37226.28912750698</v>
      </c>
      <c r="H51" s="81">
        <v>18890.83789297238</v>
      </c>
      <c r="I51" s="81">
        <f t="shared" si="2"/>
        <v>23646.067627245848</v>
      </c>
      <c r="J51" s="81">
        <v>457.8145934448872</v>
      </c>
      <c r="K51" s="81">
        <v>654.8531511759387</v>
      </c>
      <c r="L51" s="81">
        <v>742.7188656291196</v>
      </c>
      <c r="M51" s="81">
        <f t="shared" si="3"/>
        <v>618.4622034166485</v>
      </c>
      <c r="N51" s="82">
        <f>I51/M51</f>
        <v>38.23365032917921</v>
      </c>
      <c r="O51" s="80">
        <f>TTEST(F51:H51,J51:L51,2,2)</f>
        <v>0.02879703955790256</v>
      </c>
    </row>
    <row r="52" spans="2:15" s="76" customFormat="1" ht="12.75">
      <c r="B52" s="77" t="s">
        <v>270</v>
      </c>
      <c r="C52" s="78" t="s">
        <v>307</v>
      </c>
      <c r="D52" s="79" t="s">
        <v>457</v>
      </c>
      <c r="E52" s="80">
        <v>0</v>
      </c>
      <c r="F52" s="81">
        <v>14293.350993841956</v>
      </c>
      <c r="G52" s="81">
        <v>12182.933089928376</v>
      </c>
      <c r="H52" s="81">
        <v>12006.582197279296</v>
      </c>
      <c r="I52" s="81">
        <f t="shared" si="2"/>
        <v>12827.62209368321</v>
      </c>
      <c r="J52" s="81">
        <v>2551.925579054522</v>
      </c>
      <c r="K52" s="81">
        <v>1404.877949765789</v>
      </c>
      <c r="L52" s="81">
        <v>2435.1404172090165</v>
      </c>
      <c r="M52" s="81">
        <f t="shared" si="3"/>
        <v>2130.6479820097757</v>
      </c>
      <c r="N52" s="82">
        <f>I52/M52</f>
        <v>6.020526244594991</v>
      </c>
      <c r="O52" s="80">
        <f>TTEST(F52:H52,J52:L52,2,2)</f>
        <v>0.00019937454749541212</v>
      </c>
    </row>
    <row r="53" spans="1:15" s="76" customFormat="1" ht="12.75">
      <c r="A53" s="83"/>
      <c r="B53" s="77" t="s">
        <v>112</v>
      </c>
      <c r="C53" s="78" t="s">
        <v>78</v>
      </c>
      <c r="D53" s="79" t="s">
        <v>77</v>
      </c>
      <c r="E53" s="84">
        <v>0</v>
      </c>
      <c r="F53" s="81">
        <v>2099.8249514618415</v>
      </c>
      <c r="G53" s="81">
        <v>4098.2972847405445</v>
      </c>
      <c r="H53" s="81">
        <v>2383.9639038010155</v>
      </c>
      <c r="I53" s="81">
        <f t="shared" si="2"/>
        <v>2860.695380001134</v>
      </c>
      <c r="J53" s="81">
        <v>903.8863631068327</v>
      </c>
      <c r="K53" s="81">
        <v>548.5910407842542</v>
      </c>
      <c r="L53" s="81">
        <v>661.8636475235355</v>
      </c>
      <c r="M53" s="81">
        <f t="shared" si="3"/>
        <v>704.7803504715408</v>
      </c>
      <c r="N53" s="82">
        <f>I53/M53</f>
        <v>4.05898856017645</v>
      </c>
      <c r="O53" s="80">
        <f>TTEST(F53:H53,J53:L53,2,2)</f>
        <v>0.027123261839375083</v>
      </c>
    </row>
    <row r="54" spans="2:15" s="76" customFormat="1" ht="12.75">
      <c r="B54" s="77" t="s">
        <v>186</v>
      </c>
      <c r="C54" s="78" t="s">
        <v>308</v>
      </c>
      <c r="D54" s="79" t="s">
        <v>403</v>
      </c>
      <c r="E54" s="84">
        <v>0</v>
      </c>
      <c r="F54" s="81">
        <v>11426.495281619116</v>
      </c>
      <c r="G54" s="81">
        <v>21334.373635995416</v>
      </c>
      <c r="H54" s="81">
        <v>12882.249807605185</v>
      </c>
      <c r="I54" s="81">
        <f t="shared" si="2"/>
        <v>15214.372908406573</v>
      </c>
      <c r="J54" s="81">
        <v>2644.623896599334</v>
      </c>
      <c r="K54" s="81">
        <v>4018.100528621484</v>
      </c>
      <c r="L54" s="81">
        <v>4620.446517514734</v>
      </c>
      <c r="M54" s="81">
        <f t="shared" si="3"/>
        <v>3761.056980911851</v>
      </c>
      <c r="N54" s="82">
        <f>I54/M54</f>
        <v>4.045238608620579</v>
      </c>
      <c r="O54" s="80">
        <f>TTEST(F54:H54,J54:L54,2,2)</f>
        <v>0.02189858403832144</v>
      </c>
    </row>
    <row r="55" spans="2:15" s="76" customFormat="1" ht="12.75">
      <c r="B55" s="77" t="s">
        <v>211</v>
      </c>
      <c r="C55" s="78" t="s">
        <v>379</v>
      </c>
      <c r="D55" s="85" t="s">
        <v>378</v>
      </c>
      <c r="E55" s="84">
        <v>0</v>
      </c>
      <c r="F55" s="81">
        <v>5828.567080358997</v>
      </c>
      <c r="G55" s="81">
        <v>11147.601383813893</v>
      </c>
      <c r="H55" s="81">
        <v>6553.242914229157</v>
      </c>
      <c r="I55" s="81">
        <f t="shared" si="2"/>
        <v>7843.137126134015</v>
      </c>
      <c r="J55" s="81">
        <v>2127.0064456108557</v>
      </c>
      <c r="K55" s="81">
        <v>1603.9904478783626</v>
      </c>
      <c r="L55" s="81">
        <v>3371.6210597880763</v>
      </c>
      <c r="M55" s="81">
        <f t="shared" si="3"/>
        <v>2367.539317759098</v>
      </c>
      <c r="N55" s="82">
        <f>I55/M55</f>
        <v>3.3127800950556674</v>
      </c>
      <c r="O55" s="80">
        <f>TTEST(F55:H55,J55:L55,2,2)</f>
        <v>0.0349788271208057</v>
      </c>
    </row>
    <row r="56" spans="2:15" s="76" customFormat="1" ht="12.75">
      <c r="B56" s="77" t="s">
        <v>200</v>
      </c>
      <c r="C56" s="78" t="s">
        <v>200</v>
      </c>
      <c r="D56" s="79" t="s">
        <v>433</v>
      </c>
      <c r="E56" s="84">
        <v>0</v>
      </c>
      <c r="F56" s="81">
        <v>809.8843311989949</v>
      </c>
      <c r="G56" s="81">
        <v>1431.6132766546625</v>
      </c>
      <c r="H56" s="81">
        <v>907.5047623779085</v>
      </c>
      <c r="I56" s="81">
        <f t="shared" si="2"/>
        <v>1049.6674567438552</v>
      </c>
      <c r="J56" s="81">
        <v>341.4750942443519</v>
      </c>
      <c r="K56" s="81">
        <v>446.45561429127605</v>
      </c>
      <c r="L56" s="81">
        <v>410.4371473869932</v>
      </c>
      <c r="M56" s="81">
        <f t="shared" si="3"/>
        <v>399.45595197420704</v>
      </c>
      <c r="N56" s="82">
        <f>I56/M56</f>
        <v>2.627742687413085</v>
      </c>
      <c r="O56" s="80">
        <f>TTEST(F56:H56,J56:L56,2,2)</f>
        <v>0.02920926235304306</v>
      </c>
    </row>
    <row r="57" spans="2:15" s="76" customFormat="1" ht="12.75">
      <c r="B57" s="77" t="s">
        <v>208</v>
      </c>
      <c r="C57" s="78" t="s">
        <v>367</v>
      </c>
      <c r="D57" s="79" t="s">
        <v>456</v>
      </c>
      <c r="E57" s="84">
        <v>0</v>
      </c>
      <c r="F57" s="81">
        <v>7220.104367615298</v>
      </c>
      <c r="G57" s="81">
        <v>13618.890301068795</v>
      </c>
      <c r="H57" s="81">
        <v>8111.270629021284</v>
      </c>
      <c r="I57" s="81">
        <f t="shared" si="2"/>
        <v>9650.088432568458</v>
      </c>
      <c r="J57" s="81">
        <v>3539.8781177200303</v>
      </c>
      <c r="K57" s="81">
        <v>4029.448909342926</v>
      </c>
      <c r="L57" s="81">
        <v>4097.656614147123</v>
      </c>
      <c r="M57" s="81">
        <f t="shared" si="3"/>
        <v>3888.9945470700263</v>
      </c>
      <c r="N57" s="82">
        <f>I57/M57</f>
        <v>2.481383893901021</v>
      </c>
      <c r="O57" s="80">
        <f>TTEST(F57:H57,J57:L57,2,2)</f>
        <v>0.045557280808503076</v>
      </c>
    </row>
    <row r="58" spans="2:15" s="76" customFormat="1" ht="12.75">
      <c r="B58" s="77" t="s">
        <v>151</v>
      </c>
      <c r="C58" s="78" t="s">
        <v>76</v>
      </c>
      <c r="D58" s="79" t="s">
        <v>425</v>
      </c>
      <c r="E58" s="80">
        <v>0</v>
      </c>
      <c r="F58" s="81">
        <v>164.67327067185272</v>
      </c>
      <c r="G58" s="81">
        <v>266.455302135702</v>
      </c>
      <c r="H58" s="81">
        <v>191.55214866990968</v>
      </c>
      <c r="I58" s="81">
        <f t="shared" si="2"/>
        <v>207.56024049248813</v>
      </c>
      <c r="J58" s="81">
        <v>59.64732345375038</v>
      </c>
      <c r="K58" s="81">
        <v>104.97252167333873</v>
      </c>
      <c r="L58" s="81">
        <v>87.01627496465684</v>
      </c>
      <c r="M58" s="81">
        <f t="shared" si="3"/>
        <v>83.87870669724866</v>
      </c>
      <c r="N58" s="82">
        <f>I58/M58</f>
        <v>2.474528383486585</v>
      </c>
      <c r="O58" s="80">
        <f>TTEST(F58:H58,J58:L58,2,2)</f>
        <v>0.020342760195745536</v>
      </c>
    </row>
    <row r="59" spans="2:15" s="76" customFormat="1" ht="12.75">
      <c r="B59" s="77" t="s">
        <v>182</v>
      </c>
      <c r="C59" s="78" t="s">
        <v>311</v>
      </c>
      <c r="D59" s="79" t="s">
        <v>400</v>
      </c>
      <c r="E59" s="80">
        <v>0</v>
      </c>
      <c r="F59" s="81">
        <v>10037.846999111445</v>
      </c>
      <c r="G59" s="81">
        <v>4757.2639501269</v>
      </c>
      <c r="H59" s="81">
        <v>7633.707324800148</v>
      </c>
      <c r="I59" s="81">
        <f t="shared" si="2"/>
        <v>7476.272758012831</v>
      </c>
      <c r="J59" s="81">
        <v>3188.9932110403415</v>
      </c>
      <c r="K59" s="81">
        <v>3040.0764446281173</v>
      </c>
      <c r="L59" s="81">
        <v>3358.3297910583915</v>
      </c>
      <c r="M59" s="81">
        <f t="shared" si="3"/>
        <v>3195.7998155756163</v>
      </c>
      <c r="N59" s="82">
        <f>I59/M59</f>
        <v>2.339405841872555</v>
      </c>
      <c r="O59" s="80">
        <f>TTEST(F59:H59,J59:L59,2,2)</f>
        <v>0.04885073185035404</v>
      </c>
    </row>
    <row r="60" spans="2:15" s="76" customFormat="1" ht="12.75">
      <c r="B60" s="77" t="s">
        <v>161</v>
      </c>
      <c r="C60" s="78" t="s">
        <v>292</v>
      </c>
      <c r="D60" s="79" t="s">
        <v>107</v>
      </c>
      <c r="E60" s="80">
        <v>0</v>
      </c>
      <c r="F60" s="81">
        <v>7301.478001368348</v>
      </c>
      <c r="G60" s="81">
        <v>7168.229550749419</v>
      </c>
      <c r="H60" s="81">
        <v>6672.442988285325</v>
      </c>
      <c r="I60" s="81">
        <f t="shared" si="2"/>
        <v>7047.3835134676965</v>
      </c>
      <c r="J60" s="81">
        <v>3147.9322113225057</v>
      </c>
      <c r="K60" s="81">
        <v>3313.4692529174026</v>
      </c>
      <c r="L60" s="81">
        <v>2630.079025244397</v>
      </c>
      <c r="M60" s="81">
        <f t="shared" si="3"/>
        <v>3030.4934964947684</v>
      </c>
      <c r="N60" s="82">
        <f>I60/M60</f>
        <v>2.325490393435617</v>
      </c>
      <c r="O60" s="80">
        <f>TTEST(F60:H60,J60:L60,2,2)</f>
        <v>0.0001392213927509026</v>
      </c>
    </row>
    <row r="61" spans="2:15" s="76" customFormat="1" ht="12.75">
      <c r="B61" s="77" t="s">
        <v>213</v>
      </c>
      <c r="C61" s="86" t="s">
        <v>213</v>
      </c>
      <c r="D61" s="79" t="s">
        <v>439</v>
      </c>
      <c r="E61" s="80">
        <v>0</v>
      </c>
      <c r="F61" s="81">
        <v>4535.737455347523</v>
      </c>
      <c r="G61" s="81">
        <v>2609.8850156589233</v>
      </c>
      <c r="H61" s="81">
        <v>3579.154174296332</v>
      </c>
      <c r="I61" s="81">
        <f t="shared" si="2"/>
        <v>3574.9255484342593</v>
      </c>
      <c r="J61" s="81">
        <v>1976.4494466454573</v>
      </c>
      <c r="K61" s="81">
        <v>1178.942006311625</v>
      </c>
      <c r="L61" s="81">
        <v>1717.9657086697605</v>
      </c>
      <c r="M61" s="81">
        <f t="shared" si="3"/>
        <v>1624.4523872089476</v>
      </c>
      <c r="N61" s="82">
        <f>I61/M61</f>
        <v>2.2006958016027274</v>
      </c>
      <c r="O61" s="80">
        <f>TTEST(F61:H61,J61:L61,2,2)</f>
        <v>0.03192436083416696</v>
      </c>
    </row>
    <row r="62" spans="2:15" s="76" customFormat="1" ht="12.75">
      <c r="B62" s="77" t="s">
        <v>196</v>
      </c>
      <c r="C62" s="78" t="s">
        <v>312</v>
      </c>
      <c r="D62" s="79" t="s">
        <v>432</v>
      </c>
      <c r="E62" s="80">
        <v>0</v>
      </c>
      <c r="F62" s="81">
        <v>1947.1892005759428</v>
      </c>
      <c r="G62" s="81">
        <v>1394.2390478715556</v>
      </c>
      <c r="H62" s="81">
        <v>1611.6587075426892</v>
      </c>
      <c r="I62" s="81">
        <f t="shared" si="2"/>
        <v>1651.0289853300626</v>
      </c>
      <c r="J62" s="81">
        <v>816.1651364369103</v>
      </c>
      <c r="K62" s="81">
        <v>664.1381899480276</v>
      </c>
      <c r="L62" s="81">
        <v>821.3588722797562</v>
      </c>
      <c r="M62" s="81">
        <f t="shared" si="3"/>
        <v>767.2207328882314</v>
      </c>
      <c r="N62" s="82">
        <f>I62/M62</f>
        <v>2.1519608563166712</v>
      </c>
      <c r="O62" s="80">
        <f>TTEST(F62:H62,J62:L62,2,2)</f>
        <v>0.006371205361760831</v>
      </c>
    </row>
    <row r="63" spans="2:15" s="76" customFormat="1" ht="12.75">
      <c r="B63" s="77" t="s">
        <v>133</v>
      </c>
      <c r="C63" s="78" t="s">
        <v>354</v>
      </c>
      <c r="D63" s="79" t="s">
        <v>23</v>
      </c>
      <c r="E63" s="80">
        <v>0</v>
      </c>
      <c r="F63" s="81">
        <v>4381.1757012958715</v>
      </c>
      <c r="G63" s="81">
        <v>3117.3877012400576</v>
      </c>
      <c r="H63" s="81">
        <v>3583.993196620155</v>
      </c>
      <c r="I63" s="81">
        <f t="shared" si="2"/>
        <v>3694.185533052028</v>
      </c>
      <c r="J63" s="81">
        <v>2137.5827637199955</v>
      </c>
      <c r="K63" s="81">
        <v>1659.7006805108963</v>
      </c>
      <c r="L63" s="81">
        <v>1741.7792318104462</v>
      </c>
      <c r="M63" s="81">
        <f t="shared" si="3"/>
        <v>1846.3542253471126</v>
      </c>
      <c r="N63" s="82">
        <f>I63/M63</f>
        <v>2.0007999994462193</v>
      </c>
      <c r="O63" s="80">
        <f>TTEST(F63:H63,J63:L63,2,2)</f>
        <v>0.009659740926918499</v>
      </c>
    </row>
    <row r="64" spans="1:15" s="18" customFormat="1" ht="22.5">
      <c r="A64" s="88" t="s">
        <v>64</v>
      </c>
      <c r="B64" s="36"/>
      <c r="C64" s="37"/>
      <c r="D64" s="38"/>
      <c r="E64" s="41"/>
      <c r="F64" s="39"/>
      <c r="G64" s="39"/>
      <c r="H64" s="39"/>
      <c r="I64" s="39"/>
      <c r="J64" s="39"/>
      <c r="K64" s="39"/>
      <c r="L64" s="39"/>
      <c r="M64" s="39"/>
      <c r="N64" s="40"/>
      <c r="O64" s="41"/>
    </row>
    <row r="65" spans="1:15" s="18" customFormat="1" ht="12.75">
      <c r="A65" s="88" t="s">
        <v>65</v>
      </c>
      <c r="B65" s="36"/>
      <c r="C65" s="37"/>
      <c r="D65" s="38"/>
      <c r="E65" s="41"/>
      <c r="F65" s="39"/>
      <c r="G65" s="39"/>
      <c r="H65" s="39"/>
      <c r="I65" s="39"/>
      <c r="J65" s="39"/>
      <c r="K65" s="39"/>
      <c r="L65" s="39"/>
      <c r="M65" s="39"/>
      <c r="N65" s="40"/>
      <c r="O65" s="41"/>
    </row>
    <row r="66" spans="1:15" s="18" customFormat="1" ht="22.5">
      <c r="A66" s="88" t="s">
        <v>68</v>
      </c>
      <c r="B66" s="36"/>
      <c r="C66" s="37"/>
      <c r="D66" s="38"/>
      <c r="E66" s="41"/>
      <c r="F66" s="39"/>
      <c r="G66" s="39"/>
      <c r="H66" s="39"/>
      <c r="I66" s="39"/>
      <c r="J66" s="39"/>
      <c r="K66" s="39"/>
      <c r="L66" s="39"/>
      <c r="M66" s="39"/>
      <c r="N66" s="40"/>
      <c r="O66" s="41"/>
    </row>
    <row r="67" spans="2:15" s="18" customFormat="1" ht="12.75">
      <c r="B67" s="26" t="s">
        <v>205</v>
      </c>
      <c r="C67" s="5" t="s">
        <v>205</v>
      </c>
      <c r="D67" s="13" t="s">
        <v>4</v>
      </c>
      <c r="E67" s="27" t="s">
        <v>469</v>
      </c>
      <c r="F67" s="31">
        <v>50021.1912193453</v>
      </c>
      <c r="G67" s="31">
        <v>38224.90229306262</v>
      </c>
      <c r="H67" s="31">
        <v>41892.85120618816</v>
      </c>
      <c r="I67" s="31">
        <f aca="true" t="shared" si="4" ref="I67:I77">AVERAGE(F67:H67)</f>
        <v>43379.64823953203</v>
      </c>
      <c r="J67" s="31">
        <v>22116.869808244006</v>
      </c>
      <c r="K67" s="31">
        <v>20486.66429738322</v>
      </c>
      <c r="L67" s="31">
        <v>22689.372552657835</v>
      </c>
      <c r="M67" s="31">
        <f aca="true" t="shared" si="5" ref="M67:M77">AVERAGE(J67:L67)</f>
        <v>21764.302219428355</v>
      </c>
      <c r="N67" s="32">
        <f>I67/M67</f>
        <v>1.993155939582951</v>
      </c>
      <c r="O67" s="30">
        <f>TTEST(F67:H67,J67:L67,2,2)</f>
        <v>0.0036688253860658886</v>
      </c>
    </row>
    <row r="68" spans="2:15" s="18" customFormat="1" ht="12.75">
      <c r="B68" s="26" t="s">
        <v>153</v>
      </c>
      <c r="C68" s="6" t="s">
        <v>332</v>
      </c>
      <c r="D68" s="13" t="s">
        <v>446</v>
      </c>
      <c r="E68" s="27" t="s">
        <v>469</v>
      </c>
      <c r="F68" s="28">
        <v>1477.244428132293</v>
      </c>
      <c r="G68" s="28">
        <v>1800.1100586916098</v>
      </c>
      <c r="H68" s="28">
        <v>1416.7445749960787</v>
      </c>
      <c r="I68" s="28">
        <f t="shared" si="4"/>
        <v>1564.699687273327</v>
      </c>
      <c r="J68" s="28">
        <v>910.1077267004442</v>
      </c>
      <c r="K68" s="28">
        <v>670.3282157960869</v>
      </c>
      <c r="L68" s="28">
        <v>816.9284493698611</v>
      </c>
      <c r="M68" s="28">
        <f t="shared" si="5"/>
        <v>799.121463955464</v>
      </c>
      <c r="N68" s="29">
        <f>I68/M68</f>
        <v>1.9580248533538696</v>
      </c>
      <c r="O68" s="27">
        <f>TTEST(F68:H68,J68:L68,2,2)</f>
        <v>0.005157759898816005</v>
      </c>
    </row>
    <row r="69" spans="2:15" s="18" customFormat="1" ht="12.75">
      <c r="B69" s="26" t="s">
        <v>127</v>
      </c>
      <c r="C69" s="6" t="s">
        <v>341</v>
      </c>
      <c r="D69" s="13" t="s">
        <v>333</v>
      </c>
      <c r="E69" s="27" t="s">
        <v>469</v>
      </c>
      <c r="F69" s="28">
        <v>64647.25926007103</v>
      </c>
      <c r="G69" s="28">
        <v>56436.642722023855</v>
      </c>
      <c r="H69" s="28">
        <v>55654.70397224871</v>
      </c>
      <c r="I69" s="28">
        <f t="shared" si="4"/>
        <v>58912.86865144787</v>
      </c>
      <c r="J69" s="28">
        <v>37614.28651993028</v>
      </c>
      <c r="K69" s="28">
        <v>23278.365954857956</v>
      </c>
      <c r="L69" s="28">
        <v>30588.26279813691</v>
      </c>
      <c r="M69" s="28">
        <f t="shared" si="5"/>
        <v>30493.638424308385</v>
      </c>
      <c r="N69" s="29">
        <f>I69/M69</f>
        <v>1.9319724275501589</v>
      </c>
      <c r="O69" s="27">
        <f>TTEST(F69:H69,J69:L69,2,2)</f>
        <v>0.0048686341879262225</v>
      </c>
    </row>
    <row r="70" spans="2:15" s="18" customFormat="1" ht="12.75">
      <c r="B70" s="26" t="s">
        <v>126</v>
      </c>
      <c r="C70" s="6" t="s">
        <v>91</v>
      </c>
      <c r="D70" s="13" t="s">
        <v>334</v>
      </c>
      <c r="E70" s="27" t="s">
        <v>469</v>
      </c>
      <c r="F70" s="28">
        <v>243.63940046771194</v>
      </c>
      <c r="G70" s="28">
        <v>179.24876830845287</v>
      </c>
      <c r="H70" s="28">
        <v>210.38375329186812</v>
      </c>
      <c r="I70" s="28">
        <f t="shared" si="4"/>
        <v>211.09064068934427</v>
      </c>
      <c r="J70" s="28">
        <v>147.99068648303387</v>
      </c>
      <c r="K70" s="28">
        <v>115.2892314201042</v>
      </c>
      <c r="L70" s="28">
        <v>98.0923322393944</v>
      </c>
      <c r="M70" s="28">
        <f t="shared" si="5"/>
        <v>120.4574167141775</v>
      </c>
      <c r="N70" s="29">
        <f>I70/M70</f>
        <v>1.75240883000357</v>
      </c>
      <c r="O70" s="27">
        <f>TTEST(F70:H70,J70:L70,2,2)</f>
        <v>0.018608084145108155</v>
      </c>
    </row>
    <row r="71" spans="2:15" s="18" customFormat="1" ht="12.75">
      <c r="B71" s="26" t="s">
        <v>240</v>
      </c>
      <c r="C71" s="6" t="s">
        <v>73</v>
      </c>
      <c r="D71" s="13" t="s">
        <v>429</v>
      </c>
      <c r="E71" s="27" t="s">
        <v>469</v>
      </c>
      <c r="F71" s="28">
        <v>1068.4502562012901</v>
      </c>
      <c r="G71" s="28">
        <v>1385.0594127318452</v>
      </c>
      <c r="H71" s="28">
        <v>1042.1719365928072</v>
      </c>
      <c r="I71" s="28">
        <f t="shared" si="4"/>
        <v>1165.2272018419808</v>
      </c>
      <c r="J71" s="28">
        <v>747.7301369071837</v>
      </c>
      <c r="K71" s="28">
        <v>603.2696024421112</v>
      </c>
      <c r="L71" s="28">
        <v>712.8135109873283</v>
      </c>
      <c r="M71" s="28">
        <f t="shared" si="5"/>
        <v>687.9377501122077</v>
      </c>
      <c r="N71" s="29">
        <f>I71/M71</f>
        <v>1.6937974426493148</v>
      </c>
      <c r="O71" s="27">
        <f>TTEST(F71:H71,J71:L71,2,2)</f>
        <v>0.01574522028113769</v>
      </c>
    </row>
    <row r="72" spans="2:15" s="18" customFormat="1" ht="12.75">
      <c r="B72" s="26" t="s">
        <v>206</v>
      </c>
      <c r="C72" s="5" t="s">
        <v>206</v>
      </c>
      <c r="D72" s="13" t="s">
        <v>335</v>
      </c>
      <c r="E72" s="27" t="s">
        <v>468</v>
      </c>
      <c r="F72" s="28">
        <v>1014.0406667687774</v>
      </c>
      <c r="G72" s="28">
        <v>1242.7750680663332</v>
      </c>
      <c r="H72" s="28">
        <v>1009.5422556636041</v>
      </c>
      <c r="I72" s="28">
        <f t="shared" si="4"/>
        <v>1088.7859968329049</v>
      </c>
      <c r="J72" s="28">
        <v>461.5474116010541</v>
      </c>
      <c r="K72" s="28">
        <v>735.3234872007095</v>
      </c>
      <c r="L72" s="28">
        <v>743.8264713565933</v>
      </c>
      <c r="M72" s="28">
        <f t="shared" si="5"/>
        <v>646.899123386119</v>
      </c>
      <c r="N72" s="29">
        <f>I72/M72</f>
        <v>1.6830846688024246</v>
      </c>
      <c r="O72" s="27">
        <f>TTEST(F72:H72,J72:L72,2,2)</f>
        <v>0.021456159980836137</v>
      </c>
    </row>
    <row r="73" spans="2:15" s="18" customFormat="1" ht="12.75">
      <c r="B73" s="26" t="s">
        <v>156</v>
      </c>
      <c r="C73" s="6" t="s">
        <v>396</v>
      </c>
      <c r="D73" s="13" t="s">
        <v>337</v>
      </c>
      <c r="E73" s="27" t="s">
        <v>469</v>
      </c>
      <c r="F73" s="28">
        <v>2744.5545111975457</v>
      </c>
      <c r="G73" s="28">
        <v>2594.1484982765623</v>
      </c>
      <c r="H73" s="28">
        <v>2444.2662857837445</v>
      </c>
      <c r="I73" s="28">
        <f t="shared" si="4"/>
        <v>2594.3230984192837</v>
      </c>
      <c r="J73" s="28">
        <v>1869.4419928353395</v>
      </c>
      <c r="K73" s="28">
        <v>1322.3442717916653</v>
      </c>
      <c r="L73" s="28">
        <v>1597.2366843751213</v>
      </c>
      <c r="M73" s="28">
        <f t="shared" si="5"/>
        <v>1596.3409830007088</v>
      </c>
      <c r="N73" s="29">
        <f>I73/M73</f>
        <v>1.6251685110173808</v>
      </c>
      <c r="O73" s="27">
        <f>TTEST(F73:H73,J73:L73,2,2)</f>
        <v>0.005192468267180978</v>
      </c>
    </row>
    <row r="74" spans="2:15" s="18" customFormat="1" ht="12.75">
      <c r="B74" s="26" t="s">
        <v>123</v>
      </c>
      <c r="C74" s="6" t="s">
        <v>389</v>
      </c>
      <c r="D74" s="13" t="s">
        <v>441</v>
      </c>
      <c r="E74" s="27" t="s">
        <v>469</v>
      </c>
      <c r="F74" s="28">
        <v>682.286621467881</v>
      </c>
      <c r="G74" s="28">
        <v>469.71865165786164</v>
      </c>
      <c r="H74" s="28">
        <v>557.7453156643561</v>
      </c>
      <c r="I74" s="28">
        <f t="shared" si="4"/>
        <v>569.916862930033</v>
      </c>
      <c r="J74" s="28">
        <v>419.24213916449577</v>
      </c>
      <c r="K74" s="28">
        <v>345.3518587729744</v>
      </c>
      <c r="L74" s="28">
        <v>350.62643810341046</v>
      </c>
      <c r="M74" s="28">
        <f t="shared" si="5"/>
        <v>371.7401453469602</v>
      </c>
      <c r="N74" s="29">
        <f>I74/M74</f>
        <v>1.5331055041098838</v>
      </c>
      <c r="O74" s="27">
        <f>TTEST(F74:H74,J74:L74,2,2)</f>
        <v>0.04001121998904502</v>
      </c>
    </row>
    <row r="75" spans="2:15" s="18" customFormat="1" ht="12.75">
      <c r="B75" s="26" t="s">
        <v>222</v>
      </c>
      <c r="C75" s="6" t="s">
        <v>394</v>
      </c>
      <c r="D75" s="13" t="s">
        <v>436</v>
      </c>
      <c r="E75" s="27" t="s">
        <v>469</v>
      </c>
      <c r="F75" s="28">
        <v>1120.452341676612</v>
      </c>
      <c r="G75" s="28">
        <v>1245.3978209633935</v>
      </c>
      <c r="H75" s="28">
        <v>1026.0051060932853</v>
      </c>
      <c r="I75" s="28">
        <f t="shared" si="4"/>
        <v>1130.618422911097</v>
      </c>
      <c r="J75" s="28">
        <v>923.7947266063896</v>
      </c>
      <c r="K75" s="28">
        <v>552.7177246829605</v>
      </c>
      <c r="L75" s="28">
        <v>812.498026459966</v>
      </c>
      <c r="M75" s="28">
        <f t="shared" si="5"/>
        <v>763.0034925831054</v>
      </c>
      <c r="N75" s="29">
        <f>I75/M75</f>
        <v>1.4817998002649397</v>
      </c>
      <c r="O75" s="27">
        <f>TTEST(F75:H75,J75:L75,2,2)</f>
        <v>0.04433817945850791</v>
      </c>
    </row>
    <row r="76" spans="2:15" s="18" customFormat="1" ht="12.75">
      <c r="B76" s="26" t="s">
        <v>203</v>
      </c>
      <c r="C76" s="6" t="s">
        <v>364</v>
      </c>
      <c r="D76" s="13" t="s">
        <v>363</v>
      </c>
      <c r="E76" s="27" t="s">
        <v>469</v>
      </c>
      <c r="F76" s="28">
        <v>4748.560805163192</v>
      </c>
      <c r="G76" s="28">
        <v>5138.218808424884</v>
      </c>
      <c r="H76" s="28">
        <v>4758.11654655253</v>
      </c>
      <c r="I76" s="28">
        <f t="shared" si="4"/>
        <v>4881.632053380202</v>
      </c>
      <c r="J76" s="28">
        <v>2418.788398151236</v>
      </c>
      <c r="K76" s="28">
        <v>3519.8034478527115</v>
      </c>
      <c r="L76" s="28">
        <v>4108.178868558123</v>
      </c>
      <c r="M76" s="28">
        <f t="shared" si="5"/>
        <v>3348.92357152069</v>
      </c>
      <c r="N76" s="29">
        <f>I76/M76</f>
        <v>1.4576719800038715</v>
      </c>
      <c r="O76" s="27">
        <f>TTEST(F76:H76,J76:L76,2,2)</f>
        <v>0.04007368026311026</v>
      </c>
    </row>
    <row r="77" spans="2:15" s="18" customFormat="1" ht="12.75">
      <c r="B77" s="26" t="s">
        <v>202</v>
      </c>
      <c r="C77" s="5" t="s">
        <v>202</v>
      </c>
      <c r="D77" s="13" t="s">
        <v>32</v>
      </c>
      <c r="E77" s="27" t="s">
        <v>468</v>
      </c>
      <c r="F77" s="28">
        <v>436.7212178344165</v>
      </c>
      <c r="G77" s="28">
        <v>567.4161970733513</v>
      </c>
      <c r="H77" s="28">
        <v>442.9179832442934</v>
      </c>
      <c r="I77" s="28">
        <f t="shared" si="4"/>
        <v>482.35179938402035</v>
      </c>
      <c r="J77" s="28">
        <v>339.6086851662684</v>
      </c>
      <c r="K77" s="28">
        <v>364.9536072918288</v>
      </c>
      <c r="L77" s="28">
        <v>350.0726352396736</v>
      </c>
      <c r="M77" s="28">
        <f t="shared" si="5"/>
        <v>351.54497589925694</v>
      </c>
      <c r="N77" s="29">
        <f>I77/M77</f>
        <v>1.372091289742252</v>
      </c>
      <c r="O77" s="27">
        <f>TTEST(F77:H77,J77:L77,2,2)</f>
        <v>0.03885981527561222</v>
      </c>
    </row>
    <row r="78" spans="1:15" s="18" customFormat="1" ht="22.5">
      <c r="A78" s="88" t="s">
        <v>64</v>
      </c>
      <c r="B78" s="36"/>
      <c r="C78" s="55"/>
      <c r="D78" s="38"/>
      <c r="E78" s="41"/>
      <c r="F78" s="39"/>
      <c r="G78" s="39"/>
      <c r="H78" s="39"/>
      <c r="I78" s="39"/>
      <c r="J78" s="39"/>
      <c r="K78" s="39"/>
      <c r="L78" s="39"/>
      <c r="M78" s="39"/>
      <c r="N78" s="40"/>
      <c r="O78" s="41"/>
    </row>
    <row r="79" spans="1:15" s="18" customFormat="1" ht="12.75">
      <c r="A79" s="88" t="s">
        <v>65</v>
      </c>
      <c r="B79" s="36"/>
      <c r="C79" s="55"/>
      <c r="D79" s="38"/>
      <c r="E79" s="41"/>
      <c r="F79" s="39"/>
      <c r="G79" s="39"/>
      <c r="H79" s="39"/>
      <c r="I79" s="39"/>
      <c r="J79" s="39"/>
      <c r="K79" s="39"/>
      <c r="L79" s="39"/>
      <c r="M79" s="39"/>
      <c r="N79" s="40"/>
      <c r="O79" s="41"/>
    </row>
    <row r="80" spans="1:15" s="18" customFormat="1" ht="22.5">
      <c r="A80" s="88" t="s">
        <v>67</v>
      </c>
      <c r="B80" s="36"/>
      <c r="C80" s="55"/>
      <c r="D80" s="38"/>
      <c r="E80" s="41"/>
      <c r="F80" s="39"/>
      <c r="G80" s="39"/>
      <c r="H80" s="39"/>
      <c r="I80" s="39"/>
      <c r="J80" s="39"/>
      <c r="K80" s="39"/>
      <c r="L80" s="39"/>
      <c r="M80" s="39"/>
      <c r="N80" s="40"/>
      <c r="O80" s="41"/>
    </row>
    <row r="81" spans="2:15" s="18" customFormat="1" ht="12.75">
      <c r="B81" s="26" t="s">
        <v>273</v>
      </c>
      <c r="C81" s="6" t="s">
        <v>94</v>
      </c>
      <c r="D81" s="13" t="s">
        <v>413</v>
      </c>
      <c r="E81" s="27" t="s">
        <v>469</v>
      </c>
      <c r="F81" s="28">
        <v>607.1724980035273</v>
      </c>
      <c r="G81" s="28">
        <v>707.733477066068</v>
      </c>
      <c r="H81" s="28">
        <v>594.4766528563836</v>
      </c>
      <c r="I81" s="28">
        <f>AVERAGE(F81:H81)</f>
        <v>636.4608759753263</v>
      </c>
      <c r="J81" s="28">
        <v>1017.7373168699233</v>
      </c>
      <c r="K81" s="28">
        <v>885.9474495034855</v>
      </c>
      <c r="L81" s="28">
        <v>1099.3679098756686</v>
      </c>
      <c r="M81" s="28">
        <f>AVERAGE(J81:L81)</f>
        <v>1001.0175587496924</v>
      </c>
      <c r="N81" s="29">
        <f>I81/M81</f>
        <v>0.6358138979802604</v>
      </c>
      <c r="O81" s="27">
        <f>TTEST(F81:H81,J81:L81,2,2)</f>
        <v>0.0070783118287627185</v>
      </c>
    </row>
    <row r="82" spans="2:15" s="18" customFormat="1" ht="12.75">
      <c r="B82" s="26" t="s">
        <v>130</v>
      </c>
      <c r="C82" s="6" t="s">
        <v>382</v>
      </c>
      <c r="D82" s="13" t="s">
        <v>449</v>
      </c>
      <c r="E82" s="27" t="s">
        <v>469</v>
      </c>
      <c r="F82" s="28">
        <v>258.5659250022951</v>
      </c>
      <c r="G82" s="28">
        <v>182.52720942977803</v>
      </c>
      <c r="H82" s="28">
        <v>218.607805456659</v>
      </c>
      <c r="I82" s="28">
        <f>AVERAGE(F82:H82)</f>
        <v>219.90031329624404</v>
      </c>
      <c r="J82" s="28">
        <v>360.1391850251864</v>
      </c>
      <c r="K82" s="28">
        <v>325.75011025412</v>
      </c>
      <c r="L82" s="28">
        <v>379.42418701772806</v>
      </c>
      <c r="M82" s="28">
        <f>AVERAGE(J82:L82)</f>
        <v>355.10449409901156</v>
      </c>
      <c r="N82" s="29">
        <f>I82/M82</f>
        <v>0.6192552247309228</v>
      </c>
      <c r="O82" s="27">
        <f>TTEST(F82:H82,J82:L82,2,2)</f>
        <v>0.007444235497013522</v>
      </c>
    </row>
    <row r="83" spans="2:15" s="18" customFormat="1" ht="12.75">
      <c r="B83" s="26" t="s">
        <v>248</v>
      </c>
      <c r="C83" s="6" t="s">
        <v>322</v>
      </c>
      <c r="D83" s="13" t="s">
        <v>110</v>
      </c>
      <c r="E83" s="27" t="s">
        <v>469</v>
      </c>
      <c r="F83" s="28">
        <v>6323.549893957433</v>
      </c>
      <c r="G83" s="28">
        <v>8637.626861327353</v>
      </c>
      <c r="H83" s="28">
        <v>6450.842754308172</v>
      </c>
      <c r="I83" s="28">
        <f>AVERAGE(F83:H83)</f>
        <v>7137.339836530985</v>
      </c>
      <c r="J83" s="28">
        <v>10963.831293976647</v>
      </c>
      <c r="K83" s="28">
        <v>12588.191315259568</v>
      </c>
      <c r="L83" s="28">
        <v>12345.996466644172</v>
      </c>
      <c r="M83" s="28">
        <f>AVERAGE(J83:L83)</f>
        <v>11966.006358626795</v>
      </c>
      <c r="N83" s="29">
        <f>I83/M83</f>
        <v>0.5964679963073376</v>
      </c>
      <c r="O83" s="27">
        <f>TTEST(F83:H83,J83:L83,2,2)</f>
        <v>0.005956310966468428</v>
      </c>
    </row>
    <row r="84" spans="2:15" s="18" customFormat="1" ht="12.75">
      <c r="B84" s="26" t="s">
        <v>269</v>
      </c>
      <c r="C84" s="6" t="s">
        <v>358</v>
      </c>
      <c r="D84" s="13" t="s">
        <v>465</v>
      </c>
      <c r="E84" s="27" t="s">
        <v>469</v>
      </c>
      <c r="F84" s="28">
        <v>1333.7571922837196</v>
      </c>
      <c r="G84" s="28">
        <v>800.1855166874374</v>
      </c>
      <c r="H84" s="28">
        <v>1085.7983889336601</v>
      </c>
      <c r="I84" s="28">
        <f>AVERAGE(F84:H84)</f>
        <v>1073.2470326349392</v>
      </c>
      <c r="J84" s="28">
        <v>2187.975808828249</v>
      </c>
      <c r="K84" s="28">
        <v>1736.044332636961</v>
      </c>
      <c r="L84" s="28">
        <v>1652.616970748809</v>
      </c>
      <c r="M84" s="28">
        <f>AVERAGE(J84:L84)</f>
        <v>1858.879037404673</v>
      </c>
      <c r="N84" s="29">
        <f>I84/M84</f>
        <v>0.5773624916085899</v>
      </c>
      <c r="O84" s="27">
        <f>TTEST(F84:H84,J84:L84,2,2)</f>
        <v>0.025710100533448514</v>
      </c>
    </row>
    <row r="85" spans="2:15" s="18" customFormat="1" ht="12.75">
      <c r="B85" s="26" t="s">
        <v>204</v>
      </c>
      <c r="C85" s="6" t="s">
        <v>392</v>
      </c>
      <c r="D85" s="13" t="s">
        <v>439</v>
      </c>
      <c r="E85" s="27" t="s">
        <v>469</v>
      </c>
      <c r="F85" s="28">
        <v>467.0557676950209</v>
      </c>
      <c r="G85" s="28">
        <v>915.5866441580829</v>
      </c>
      <c r="H85" s="28">
        <v>561.2054984311865</v>
      </c>
      <c r="I85" s="28">
        <f>AVERAGE(F85:H85)</f>
        <v>647.9493034280968</v>
      </c>
      <c r="J85" s="28">
        <v>1106.0806798992069</v>
      </c>
      <c r="K85" s="28">
        <v>1221.2405162733635</v>
      </c>
      <c r="L85" s="28">
        <v>1446.0485025749538</v>
      </c>
      <c r="M85" s="28">
        <f>AVERAGE(J85:L85)</f>
        <v>1257.789899582508</v>
      </c>
      <c r="N85" s="29">
        <f>I85/M85</f>
        <v>0.5151490750904959</v>
      </c>
      <c r="O85" s="27">
        <f>TTEST(F85:H85,J85:L85,2,2)</f>
        <v>0.022650406793950903</v>
      </c>
    </row>
    <row r="86" spans="1:15" s="18" customFormat="1" ht="12.75">
      <c r="A86" s="60"/>
      <c r="B86" s="61"/>
      <c r="C86" s="62"/>
      <c r="D86" s="63"/>
      <c r="E86" s="64"/>
      <c r="F86" s="65"/>
      <c r="G86" s="65"/>
      <c r="H86" s="65"/>
      <c r="I86" s="65"/>
      <c r="J86" s="65"/>
      <c r="K86" s="65"/>
      <c r="L86" s="65"/>
      <c r="M86" s="65"/>
      <c r="N86" s="66"/>
      <c r="O86" s="64"/>
    </row>
    <row r="87" spans="1:15" s="18" customFormat="1" ht="22.5">
      <c r="A87" s="88" t="s">
        <v>475</v>
      </c>
      <c r="B87" s="36"/>
      <c r="C87" s="37"/>
      <c r="D87" s="38"/>
      <c r="E87" s="41"/>
      <c r="F87" s="39"/>
      <c r="G87" s="39"/>
      <c r="H87" s="39"/>
      <c r="I87" s="39"/>
      <c r="J87" s="39"/>
      <c r="K87" s="39"/>
      <c r="L87" s="39"/>
      <c r="M87" s="39"/>
      <c r="N87" s="40"/>
      <c r="O87" s="41"/>
    </row>
    <row r="88" spans="2:15" s="18" customFormat="1" ht="12.75">
      <c r="B88" s="26" t="s">
        <v>232</v>
      </c>
      <c r="C88" s="6" t="s">
        <v>75</v>
      </c>
      <c r="D88" s="13" t="s">
        <v>426</v>
      </c>
      <c r="E88" s="27" t="s">
        <v>470</v>
      </c>
      <c r="F88" s="28">
        <v>8.18551345444882</v>
      </c>
      <c r="G88" s="28">
        <v>6.147077102484666</v>
      </c>
      <c r="H88" s="28">
        <v>6.890207485882174</v>
      </c>
      <c r="I88" s="28">
        <f aca="true" t="shared" si="6" ref="I88:I119">AVERAGE(F88:H88)</f>
        <v>7.074266014271887</v>
      </c>
      <c r="J88" s="28">
        <v>150.47923192047847</v>
      </c>
      <c r="K88" s="28">
        <v>370.11196216521154</v>
      </c>
      <c r="L88" s="28">
        <v>132.4281097910808</v>
      </c>
      <c r="M88" s="28">
        <f aca="true" t="shared" si="7" ref="M88:M119">AVERAGE(J88:L88)</f>
        <v>217.67310129225692</v>
      </c>
      <c r="N88" s="29">
        <f>I88/M88</f>
        <v>0.03249949567619605</v>
      </c>
      <c r="O88" s="27">
        <f>TTEST(F88:H88,J88:L88,2,2)</f>
        <v>0.051030442054206974</v>
      </c>
    </row>
    <row r="89" spans="2:15" s="18" customFormat="1" ht="12.75">
      <c r="B89" s="26" t="s">
        <v>276</v>
      </c>
      <c r="C89" s="6" t="s">
        <v>352</v>
      </c>
      <c r="D89" s="13" t="s">
        <v>461</v>
      </c>
      <c r="E89" s="27" t="s">
        <v>471</v>
      </c>
      <c r="F89" s="28">
        <v>1036.189703174933</v>
      </c>
      <c r="G89" s="28">
        <v>496.601868852728</v>
      </c>
      <c r="H89" s="28">
        <v>826.5692147180821</v>
      </c>
      <c r="I89" s="28">
        <f t="shared" si="6"/>
        <v>786.4535955819143</v>
      </c>
      <c r="J89" s="28">
        <v>1216.8209518654917</v>
      </c>
      <c r="K89" s="28">
        <v>1313.0592330195764</v>
      </c>
      <c r="L89" s="28">
        <v>1153.0867876581458</v>
      </c>
      <c r="M89" s="28">
        <f t="shared" si="7"/>
        <v>1227.6556575144048</v>
      </c>
      <c r="N89" s="29">
        <f>I89/M89</f>
        <v>0.6406141581868501</v>
      </c>
      <c r="O89" s="27">
        <f>TTEST(F89:H89,J89:L89,2,2)</f>
        <v>0.05444841521278832</v>
      </c>
    </row>
    <row r="90" spans="2:15" s="18" customFormat="1" ht="12.75">
      <c r="B90" s="26" t="s">
        <v>258</v>
      </c>
      <c r="C90" s="6" t="s">
        <v>320</v>
      </c>
      <c r="D90" s="13" t="s">
        <v>108</v>
      </c>
      <c r="E90" s="27" t="s">
        <v>469</v>
      </c>
      <c r="F90" s="28">
        <v>12260.936153181457</v>
      </c>
      <c r="G90" s="28">
        <v>4233.369058939141</v>
      </c>
      <c r="H90" s="28">
        <v>9305.52158132691</v>
      </c>
      <c r="I90" s="28">
        <f t="shared" si="6"/>
        <v>8599.942264482503</v>
      </c>
      <c r="J90" s="28">
        <v>20397.907047329147</v>
      </c>
      <c r="K90" s="28">
        <v>17447.36160598611</v>
      </c>
      <c r="L90" s="28">
        <v>12913.644401974472</v>
      </c>
      <c r="M90" s="28">
        <f t="shared" si="7"/>
        <v>16919.63768509658</v>
      </c>
      <c r="N90" s="29">
        <f>I90/M90</f>
        <v>0.508281703458558</v>
      </c>
      <c r="O90" s="27">
        <f>TTEST(F90:H90,J90:L90,2,2)</f>
        <v>0.0599906470271382</v>
      </c>
    </row>
    <row r="91" spans="2:15" s="18" customFormat="1" ht="12.75">
      <c r="B91" s="26" t="s">
        <v>272</v>
      </c>
      <c r="C91" s="6" t="s">
        <v>393</v>
      </c>
      <c r="D91" s="13" t="s">
        <v>438</v>
      </c>
      <c r="E91" s="27" t="s">
        <v>469</v>
      </c>
      <c r="F91" s="28">
        <v>1633.2506845582586</v>
      </c>
      <c r="G91" s="28">
        <v>1421.7779532906868</v>
      </c>
      <c r="H91" s="28">
        <v>1465.3161005340069</v>
      </c>
      <c r="I91" s="28">
        <f t="shared" si="6"/>
        <v>1506.7815794609842</v>
      </c>
      <c r="J91" s="28">
        <v>1034.5349985726743</v>
      </c>
      <c r="K91" s="28">
        <v>924.1192755665177</v>
      </c>
      <c r="L91" s="28">
        <v>1396.7600477023716</v>
      </c>
      <c r="M91" s="28">
        <f t="shared" si="7"/>
        <v>1118.4714406138546</v>
      </c>
      <c r="N91" s="29">
        <f>I91/M91</f>
        <v>1.3471793062807325</v>
      </c>
      <c r="O91" s="27">
        <f>TTEST(F91:H91,J91:L91,2,2)</f>
        <v>0.06827556786921604</v>
      </c>
    </row>
    <row r="92" spans="2:15" s="18" customFormat="1" ht="12.75">
      <c r="B92" s="26" t="s">
        <v>236</v>
      </c>
      <c r="C92" s="6" t="s">
        <v>95</v>
      </c>
      <c r="D92" s="13" t="s">
        <v>309</v>
      </c>
      <c r="E92" s="27" t="s">
        <v>469</v>
      </c>
      <c r="F92" s="28">
        <v>12.519020577392313</v>
      </c>
      <c r="G92" s="28">
        <v>11.392582896604916</v>
      </c>
      <c r="H92" s="28">
        <v>13.135603328251921</v>
      </c>
      <c r="I92" s="28">
        <f t="shared" si="6"/>
        <v>12.34906893408305</v>
      </c>
      <c r="J92" s="28">
        <v>84.53277782819643</v>
      </c>
      <c r="K92" s="28">
        <v>33.78722442065694</v>
      </c>
      <c r="L92" s="28">
        <v>38.28162295581164</v>
      </c>
      <c r="M92" s="28">
        <f t="shared" si="7"/>
        <v>52.20054173488834</v>
      </c>
      <c r="N92" s="29">
        <f>I92/M92</f>
        <v>0.23656974666662367</v>
      </c>
      <c r="O92" s="27">
        <f>TTEST(F92:H92,J92:L92,2,2)</f>
        <v>0.06999133649723924</v>
      </c>
    </row>
    <row r="93" spans="2:15" s="18" customFormat="1" ht="12.75">
      <c r="B93" s="26" t="s">
        <v>254</v>
      </c>
      <c r="C93" s="6" t="s">
        <v>397</v>
      </c>
      <c r="D93" s="13" t="s">
        <v>434</v>
      </c>
      <c r="E93" s="27" t="s">
        <v>469</v>
      </c>
      <c r="F93" s="28">
        <v>149.7467461372696</v>
      </c>
      <c r="G93" s="28">
        <v>33.03029429735094</v>
      </c>
      <c r="H93" s="28">
        <v>109.20995510842965</v>
      </c>
      <c r="I93" s="28">
        <f t="shared" si="6"/>
        <v>97.32899851435006</v>
      </c>
      <c r="J93" s="28">
        <v>174.74254993556337</v>
      </c>
      <c r="K93" s="28">
        <v>170.9994640526378</v>
      </c>
      <c r="L93" s="28">
        <v>172.8557188438728</v>
      </c>
      <c r="M93" s="28">
        <f t="shared" si="7"/>
        <v>172.86591094402465</v>
      </c>
      <c r="N93" s="29">
        <f>I93/M93</f>
        <v>0.563031762496343</v>
      </c>
      <c r="O93" s="27">
        <f>TTEST(F93:H93,J93:L93,2,2)</f>
        <v>0.09195794333978749</v>
      </c>
    </row>
    <row r="94" spans="2:15" s="18" customFormat="1" ht="12.75">
      <c r="B94" s="26" t="s">
        <v>143</v>
      </c>
      <c r="C94" s="6" t="s">
        <v>399</v>
      </c>
      <c r="D94" s="13" t="s">
        <v>431</v>
      </c>
      <c r="E94" s="27" t="s">
        <v>469</v>
      </c>
      <c r="F94" s="28">
        <v>88.59614562462254</v>
      </c>
      <c r="G94" s="28">
        <v>96.63205205105896</v>
      </c>
      <c r="H94" s="28">
        <v>88.08304048349056</v>
      </c>
      <c r="I94" s="28">
        <f t="shared" si="6"/>
        <v>91.10374605305735</v>
      </c>
      <c r="J94" s="28">
        <v>345.2079124005188</v>
      </c>
      <c r="K94" s="28">
        <v>137.98599286298824</v>
      </c>
      <c r="L94" s="28">
        <v>197.7768477120323</v>
      </c>
      <c r="M94" s="28">
        <f t="shared" si="7"/>
        <v>226.99025099184647</v>
      </c>
      <c r="N94" s="29">
        <f>I94/M94</f>
        <v>0.4013553254158471</v>
      </c>
      <c r="O94" s="27">
        <f>TTEST(F94:H94,J94:L94,2,2)</f>
        <v>0.0921854458902446</v>
      </c>
    </row>
    <row r="95" spans="2:15" s="18" customFormat="1" ht="12.75">
      <c r="B95" s="26" t="s">
        <v>229</v>
      </c>
      <c r="C95" s="6" t="s">
        <v>353</v>
      </c>
      <c r="D95" s="13" t="s">
        <v>21</v>
      </c>
      <c r="E95" s="27" t="s">
        <v>469</v>
      </c>
      <c r="F95" s="28">
        <v>5473.219496277631</v>
      </c>
      <c r="G95" s="28">
        <v>14737.494411664939</v>
      </c>
      <c r="H95" s="28">
        <v>7369.4911374365565</v>
      </c>
      <c r="I95" s="28">
        <f t="shared" si="6"/>
        <v>9193.40168179304</v>
      </c>
      <c r="J95" s="28">
        <v>3100.027711651697</v>
      </c>
      <c r="K95" s="28">
        <v>3090.628322387268</v>
      </c>
      <c r="L95" s="28">
        <v>2729.7635407170355</v>
      </c>
      <c r="M95" s="28">
        <f t="shared" si="7"/>
        <v>2973.4731915853336</v>
      </c>
      <c r="N95" s="29">
        <f>I95/M95</f>
        <v>3.0918058073668044</v>
      </c>
      <c r="O95" s="27">
        <f>TTEST(F95:H95,J95:L95,2,2)</f>
        <v>0.09273033133122838</v>
      </c>
    </row>
    <row r="96" spans="2:15" s="18" customFormat="1" ht="12.75">
      <c r="B96" s="26" t="s">
        <v>180</v>
      </c>
      <c r="C96" s="6" t="s">
        <v>359</v>
      </c>
      <c r="D96" s="13" t="s">
        <v>466</v>
      </c>
      <c r="E96" s="27" t="s">
        <v>469</v>
      </c>
      <c r="F96" s="28">
        <v>1410.797318913826</v>
      </c>
      <c r="G96" s="28">
        <v>1611.927538327546</v>
      </c>
      <c r="H96" s="28">
        <v>1430.0401716853942</v>
      </c>
      <c r="I96" s="28">
        <f t="shared" si="6"/>
        <v>1484.2550096422553</v>
      </c>
      <c r="J96" s="28">
        <v>1610.0111309817394</v>
      </c>
      <c r="K96" s="28">
        <v>2009.437140926246</v>
      </c>
      <c r="L96" s="28">
        <v>1712.9814828961285</v>
      </c>
      <c r="M96" s="28">
        <f t="shared" si="7"/>
        <v>1777.4765849347048</v>
      </c>
      <c r="N96" s="29">
        <f>I96/M96</f>
        <v>0.8350349153526425</v>
      </c>
      <c r="O96" s="27">
        <f>TTEST(F96:H96,J96:L96,2,2)</f>
        <v>0.09696967626180321</v>
      </c>
    </row>
    <row r="97" spans="2:15" s="18" customFormat="1" ht="12.75">
      <c r="B97" s="26" t="s">
        <v>209</v>
      </c>
      <c r="C97" s="6" t="s">
        <v>371</v>
      </c>
      <c r="D97" s="13" t="s">
        <v>439</v>
      </c>
      <c r="E97" s="27" t="s">
        <v>469</v>
      </c>
      <c r="F97" s="28">
        <v>4417.769761445173</v>
      </c>
      <c r="G97" s="28">
        <v>6018.152405388554</v>
      </c>
      <c r="H97" s="28">
        <v>4508.539281747693</v>
      </c>
      <c r="I97" s="28">
        <f t="shared" si="6"/>
        <v>4981.48714952714</v>
      </c>
      <c r="J97" s="28">
        <v>5930.748146744935</v>
      </c>
      <c r="K97" s="28">
        <v>6144.374407429849</v>
      </c>
      <c r="L97" s="28">
        <v>7543.4180323179735</v>
      </c>
      <c r="M97" s="28">
        <f t="shared" si="7"/>
        <v>6539.51352883092</v>
      </c>
      <c r="N97" s="29">
        <f>I97/M97</f>
        <v>0.7617519449367496</v>
      </c>
      <c r="O97" s="27">
        <f>TTEST(F97:H97,J97:L97,2,2)</f>
        <v>0.09797649281329567</v>
      </c>
    </row>
    <row r="98" spans="2:15" s="18" customFormat="1" ht="12.75">
      <c r="B98" s="26" t="s">
        <v>184</v>
      </c>
      <c r="C98" s="34" t="s">
        <v>370</v>
      </c>
      <c r="D98" s="17" t="s">
        <v>39</v>
      </c>
      <c r="E98" s="27" t="s">
        <v>469</v>
      </c>
      <c r="F98" s="28">
        <v>778.1052789640761</v>
      </c>
      <c r="G98" s="28">
        <v>365.4642239997217</v>
      </c>
      <c r="H98" s="28">
        <v>620.0120607956208</v>
      </c>
      <c r="I98" s="28">
        <f t="shared" si="6"/>
        <v>587.8605212531395</v>
      </c>
      <c r="J98" s="28">
        <v>1155.2294522887378</v>
      </c>
      <c r="K98" s="28">
        <v>777.6219971624479</v>
      </c>
      <c r="L98" s="28">
        <v>886.7076102007077</v>
      </c>
      <c r="M98" s="28">
        <f t="shared" si="7"/>
        <v>939.8530198839644</v>
      </c>
      <c r="N98" s="29">
        <f>I98/M98</f>
        <v>0.6254813346513667</v>
      </c>
      <c r="O98" s="27">
        <f>TTEST(F98:H98,J98:L98,2,2)</f>
        <v>0.0990073498180899</v>
      </c>
    </row>
    <row r="99" spans="2:15" s="18" customFormat="1" ht="12.75">
      <c r="B99" s="26" t="s">
        <v>241</v>
      </c>
      <c r="C99" s="6" t="s">
        <v>385</v>
      </c>
      <c r="D99" s="13" t="s">
        <v>445</v>
      </c>
      <c r="E99" s="27" t="s">
        <v>469</v>
      </c>
      <c r="F99" s="28">
        <v>117.96769390235066</v>
      </c>
      <c r="G99" s="28">
        <v>36.96442364294113</v>
      </c>
      <c r="H99" s="28">
        <v>90.27009020826475</v>
      </c>
      <c r="I99" s="28">
        <f t="shared" si="6"/>
        <v>81.73406925118552</v>
      </c>
      <c r="J99" s="28">
        <v>278.6393219488756</v>
      </c>
      <c r="K99" s="28">
        <v>237.02640643193686</v>
      </c>
      <c r="L99" s="28">
        <v>102.52275514928941</v>
      </c>
      <c r="M99" s="28">
        <f t="shared" si="7"/>
        <v>206.06282784336727</v>
      </c>
      <c r="N99" s="29">
        <f>I99/M99</f>
        <v>0.39664635347678195</v>
      </c>
      <c r="O99" s="27">
        <f>TTEST(F99:H99,J99:L99,2,2)</f>
        <v>0.09958603999129463</v>
      </c>
    </row>
    <row r="100" spans="2:15" s="18" customFormat="1" ht="12.75">
      <c r="B100" s="26" t="s">
        <v>250</v>
      </c>
      <c r="C100" s="6" t="s">
        <v>104</v>
      </c>
      <c r="D100" s="13" t="s">
        <v>404</v>
      </c>
      <c r="E100" s="27" t="s">
        <v>469</v>
      </c>
      <c r="F100" s="28">
        <v>20.223033240402966</v>
      </c>
      <c r="G100" s="28">
        <v>10.736894672339883</v>
      </c>
      <c r="H100" s="28">
        <v>17.249507466242584</v>
      </c>
      <c r="I100" s="28">
        <f t="shared" si="6"/>
        <v>16.069811792995143</v>
      </c>
      <c r="J100" s="28">
        <v>12.36496014230288</v>
      </c>
      <c r="K100" s="28">
        <v>7.995450053743245</v>
      </c>
      <c r="L100" s="28">
        <v>7.82246545028339</v>
      </c>
      <c r="M100" s="28">
        <f t="shared" si="7"/>
        <v>9.394291882109838</v>
      </c>
      <c r="N100" s="29">
        <f>I100/M100</f>
        <v>1.7105931979394777</v>
      </c>
      <c r="O100" s="27">
        <f>TTEST(F100:H100,J100:L100,2,2)</f>
        <v>0.1030529087766519</v>
      </c>
    </row>
    <row r="101" spans="2:15" s="73" customFormat="1" ht="12.75">
      <c r="B101" s="67" t="s">
        <v>167</v>
      </c>
      <c r="C101" s="68" t="s">
        <v>390</v>
      </c>
      <c r="D101" s="69" t="s">
        <v>440</v>
      </c>
      <c r="E101" s="70" t="s">
        <v>468</v>
      </c>
      <c r="F101" s="71">
        <v>1200.8629738467857</v>
      </c>
      <c r="G101" s="71">
        <v>1587.6670740297398</v>
      </c>
      <c r="H101" s="71">
        <v>1310.9700580182055</v>
      </c>
      <c r="I101" s="71">
        <f t="shared" si="6"/>
        <v>1366.5000352982436</v>
      </c>
      <c r="J101" s="71">
        <v>1838.3351748672817</v>
      </c>
      <c r="K101" s="71">
        <v>4085.15914197546</v>
      </c>
      <c r="L101" s="71">
        <v>2410.219288340857</v>
      </c>
      <c r="M101" s="71">
        <f t="shared" si="7"/>
        <v>2777.9045350611996</v>
      </c>
      <c r="N101" s="72">
        <f>I101/M101</f>
        <v>0.49191756521904323</v>
      </c>
      <c r="O101" s="70">
        <f>TTEST(F101:H101,J101:L101,2,2)</f>
        <v>0.10799204411527218</v>
      </c>
    </row>
    <row r="102" spans="2:15" s="18" customFormat="1" ht="12.75">
      <c r="B102" s="26" t="s">
        <v>244</v>
      </c>
      <c r="C102" s="6" t="s">
        <v>93</v>
      </c>
      <c r="D102" s="13" t="s">
        <v>408</v>
      </c>
      <c r="E102" s="27" t="s">
        <v>469</v>
      </c>
      <c r="F102" s="28">
        <v>14.926524534583141</v>
      </c>
      <c r="G102" s="28">
        <v>10.081206448074854</v>
      </c>
      <c r="H102" s="28">
        <v>10.704767799401953</v>
      </c>
      <c r="I102" s="28">
        <f t="shared" si="6"/>
        <v>11.904166260686651</v>
      </c>
      <c r="J102" s="28">
        <v>8.632141986135974</v>
      </c>
      <c r="K102" s="28">
        <v>7.995450053743245</v>
      </c>
      <c r="L102" s="28">
        <v>9.483874041494023</v>
      </c>
      <c r="M102" s="28">
        <f t="shared" si="7"/>
        <v>8.703822027124414</v>
      </c>
      <c r="N102" s="29">
        <f>I102/M102</f>
        <v>1.367694126050458</v>
      </c>
      <c r="O102" s="27">
        <f>TTEST(F102:H102,J102:L102,2,2)</f>
        <v>0.11307449954736444</v>
      </c>
    </row>
    <row r="103" spans="2:15" s="18" customFormat="1" ht="12.75">
      <c r="B103" s="26" t="s">
        <v>216</v>
      </c>
      <c r="C103" s="6" t="s">
        <v>374</v>
      </c>
      <c r="D103" s="13" t="s">
        <v>31</v>
      </c>
      <c r="E103" s="27" t="s">
        <v>469</v>
      </c>
      <c r="F103" s="28">
        <v>717.9176800343052</v>
      </c>
      <c r="G103" s="28">
        <v>1937.1488975630014</v>
      </c>
      <c r="H103" s="28">
        <v>963.6514551091237</v>
      </c>
      <c r="I103" s="28">
        <f t="shared" si="6"/>
        <v>1206.2393442354767</v>
      </c>
      <c r="J103" s="28">
        <v>411.1543664928008</v>
      </c>
      <c r="K103" s="28">
        <v>466.0573628101304</v>
      </c>
      <c r="L103" s="28">
        <v>511.78307145084176</v>
      </c>
      <c r="M103" s="28">
        <f t="shared" si="7"/>
        <v>462.99826691792435</v>
      </c>
      <c r="N103" s="29">
        <f>I103/M103</f>
        <v>2.605278314031587</v>
      </c>
      <c r="O103" s="27">
        <f>TTEST(F103:H103,J103:L103,2,2)</f>
        <v>0.11739531601768585</v>
      </c>
    </row>
    <row r="104" spans="2:15" s="18" customFormat="1" ht="12.75">
      <c r="B104" s="26" t="s">
        <v>231</v>
      </c>
      <c r="C104" s="6" t="s">
        <v>89</v>
      </c>
      <c r="D104" s="13" t="s">
        <v>415</v>
      </c>
      <c r="E104" s="27" t="s">
        <v>469</v>
      </c>
      <c r="F104" s="28">
        <v>193.0818173667045</v>
      </c>
      <c r="G104" s="28">
        <v>110.40150476062462</v>
      </c>
      <c r="H104" s="28">
        <v>156.67143646663413</v>
      </c>
      <c r="I104" s="28">
        <f t="shared" si="6"/>
        <v>153.3849195313211</v>
      </c>
      <c r="J104" s="28">
        <v>327.1659579790454</v>
      </c>
      <c r="K104" s="28">
        <v>221.55134181178866</v>
      </c>
      <c r="L104" s="28">
        <v>191.68501621092665</v>
      </c>
      <c r="M104" s="28">
        <f t="shared" si="7"/>
        <v>246.8007720005869</v>
      </c>
      <c r="N104" s="29">
        <f>I104/M104</f>
        <v>0.6214928676598966</v>
      </c>
      <c r="O104" s="27">
        <f>TTEST(F104:H104,J104:L104,2,2)</f>
        <v>0.12093843268743164</v>
      </c>
    </row>
    <row r="105" spans="2:15" s="18" customFormat="1" ht="12.75">
      <c r="B105" s="26" t="s">
        <v>220</v>
      </c>
      <c r="C105" s="6" t="s">
        <v>90</v>
      </c>
      <c r="D105" s="13" t="s">
        <v>33</v>
      </c>
      <c r="E105" s="27" t="s">
        <v>469</v>
      </c>
      <c r="F105" s="28">
        <v>1049.6717253352017</v>
      </c>
      <c r="G105" s="28">
        <v>759.5328467830053</v>
      </c>
      <c r="H105" s="28">
        <v>900.911030390717</v>
      </c>
      <c r="I105" s="28">
        <f t="shared" si="6"/>
        <v>903.3718675029746</v>
      </c>
      <c r="J105" s="28">
        <v>2365.284671246177</v>
      </c>
      <c r="K105" s="28">
        <v>1048.95146350238</v>
      </c>
      <c r="L105" s="28">
        <v>1588.3758385553313</v>
      </c>
      <c r="M105" s="28">
        <f t="shared" si="7"/>
        <v>1667.5373244346292</v>
      </c>
      <c r="N105" s="29">
        <f>I105/M105</f>
        <v>0.5417401183564264</v>
      </c>
      <c r="O105" s="27">
        <f>TTEST(F105:H105,J105:L105,2,2)</f>
        <v>0.12242635712671215</v>
      </c>
    </row>
    <row r="106" spans="2:15" s="18" customFormat="1" ht="12.75">
      <c r="B106" s="26" t="s">
        <v>118</v>
      </c>
      <c r="C106" s="6" t="s">
        <v>391</v>
      </c>
      <c r="D106" s="13" t="s">
        <v>418</v>
      </c>
      <c r="E106" s="27" t="s">
        <v>469</v>
      </c>
      <c r="F106" s="28">
        <v>182.97030074650303</v>
      </c>
      <c r="G106" s="28">
        <v>103.84462251797432</v>
      </c>
      <c r="H106" s="28">
        <v>146.98687728903434</v>
      </c>
      <c r="I106" s="28">
        <f t="shared" si="6"/>
        <v>144.6006001845039</v>
      </c>
      <c r="J106" s="28">
        <v>123.1052321085878</v>
      </c>
      <c r="K106" s="28">
        <v>70.92737950901267</v>
      </c>
      <c r="L106" s="28">
        <v>72.61740050749803</v>
      </c>
      <c r="M106" s="28">
        <f t="shared" si="7"/>
        <v>88.88333737503284</v>
      </c>
      <c r="N106" s="29">
        <f>I106/M106</f>
        <v>1.6268583567511488</v>
      </c>
      <c r="O106" s="27">
        <f>TTEST(F106:H106,J106:L106,2,2)</f>
        <v>0.12291871039841108</v>
      </c>
    </row>
    <row r="107" spans="2:15" s="18" customFormat="1" ht="12.75">
      <c r="B107" s="26" t="s">
        <v>252</v>
      </c>
      <c r="C107" s="6" t="s">
        <v>368</v>
      </c>
      <c r="D107" s="13" t="s">
        <v>454</v>
      </c>
      <c r="E107" s="27" t="s">
        <v>469</v>
      </c>
      <c r="F107" s="28">
        <v>784.8462900442104</v>
      </c>
      <c r="G107" s="28">
        <v>412.01808792253894</v>
      </c>
      <c r="H107" s="28">
        <v>632.5933592450856</v>
      </c>
      <c r="I107" s="28">
        <f t="shared" si="6"/>
        <v>609.8192457372783</v>
      </c>
      <c r="J107" s="28">
        <v>1285.8780877545796</v>
      </c>
      <c r="K107" s="28">
        <v>766.2736164410059</v>
      </c>
      <c r="L107" s="28">
        <v>875.0777500622333</v>
      </c>
      <c r="M107" s="28">
        <f t="shared" si="7"/>
        <v>975.743151419273</v>
      </c>
      <c r="N107" s="29">
        <f>I107/M107</f>
        <v>0.6249792733366993</v>
      </c>
      <c r="O107" s="27">
        <f>TTEST(F107:H107,J107:L107,2,2)</f>
        <v>0.12890569313077863</v>
      </c>
    </row>
    <row r="108" spans="2:15" s="18" customFormat="1" ht="12.75">
      <c r="B108" s="26" t="s">
        <v>135</v>
      </c>
      <c r="C108" s="6" t="s">
        <v>326</v>
      </c>
      <c r="D108" s="13" t="s">
        <v>455</v>
      </c>
      <c r="E108" s="27" t="s">
        <v>469</v>
      </c>
      <c r="F108" s="28">
        <v>10789.951235337861</v>
      </c>
      <c r="G108" s="28">
        <v>956.2393140625147</v>
      </c>
      <c r="H108" s="28">
        <v>6974.406592041977</v>
      </c>
      <c r="I108" s="28">
        <f t="shared" si="6"/>
        <v>6240.199047147452</v>
      </c>
      <c r="J108" s="28">
        <v>11267.433837344892</v>
      </c>
      <c r="K108" s="28">
        <v>15459.3316377844</v>
      </c>
      <c r="L108" s="28">
        <v>10535.614905088321</v>
      </c>
      <c r="M108" s="28">
        <f t="shared" si="7"/>
        <v>12420.793460072537</v>
      </c>
      <c r="N108" s="29">
        <f>I108/M108</f>
        <v>0.5023993891539205</v>
      </c>
      <c r="O108" s="27">
        <f>TTEST(F108:H108,J108:L108,2,2)</f>
        <v>0.1297586873484955</v>
      </c>
    </row>
    <row r="109" spans="2:15" s="18" customFormat="1" ht="12.75">
      <c r="B109" s="26" t="s">
        <v>199</v>
      </c>
      <c r="C109" s="6" t="s">
        <v>199</v>
      </c>
      <c r="D109" s="13" t="s">
        <v>5</v>
      </c>
      <c r="E109" s="27" t="s">
        <v>469</v>
      </c>
      <c r="F109" s="28">
        <v>159.37676196603292</v>
      </c>
      <c r="G109" s="28">
        <v>73.68296420178287</v>
      </c>
      <c r="H109" s="28">
        <v>122.48824561086992</v>
      </c>
      <c r="I109" s="28">
        <f t="shared" si="6"/>
        <v>118.51599059289522</v>
      </c>
      <c r="J109" s="28">
        <v>182.83032260725832</v>
      </c>
      <c r="K109" s="28">
        <v>144.17601871104753</v>
      </c>
      <c r="L109" s="28">
        <v>193.90022766587418</v>
      </c>
      <c r="M109" s="28">
        <f t="shared" si="7"/>
        <v>173.63552299472667</v>
      </c>
      <c r="N109" s="29">
        <f>I109/M109</f>
        <v>0.6825561299256406</v>
      </c>
      <c r="O109" s="27">
        <f>TTEST(F109:H109,J109:L109,2,2)</f>
        <v>0.13048943521165998</v>
      </c>
    </row>
    <row r="110" spans="2:15" s="18" customFormat="1" ht="12.75">
      <c r="B110" s="26" t="s">
        <v>155</v>
      </c>
      <c r="C110" s="6" t="s">
        <v>81</v>
      </c>
      <c r="D110" s="13" t="s">
        <v>412</v>
      </c>
      <c r="E110" s="27" t="s">
        <v>469</v>
      </c>
      <c r="F110" s="28">
        <v>6262.880794236224</v>
      </c>
      <c r="G110" s="28">
        <v>10743.04174944237</v>
      </c>
      <c r="H110" s="28">
        <v>7043.492069000524</v>
      </c>
      <c r="I110" s="28">
        <f t="shared" si="6"/>
        <v>8016.471537559705</v>
      </c>
      <c r="J110" s="28">
        <v>5380.779605069677</v>
      </c>
      <c r="K110" s="28">
        <v>3560.038615865097</v>
      </c>
      <c r="L110" s="28">
        <v>6160.018478703253</v>
      </c>
      <c r="M110" s="28">
        <f t="shared" si="7"/>
        <v>5033.612233212676</v>
      </c>
      <c r="N110" s="29">
        <f>I110/M110</f>
        <v>1.5925882181916176</v>
      </c>
      <c r="O110" s="27">
        <f>TTEST(F110:H110,J110:L110,2,2)</f>
        <v>0.13244047168478543</v>
      </c>
    </row>
    <row r="111" spans="2:15" s="18" customFormat="1" ht="12.75">
      <c r="B111" s="26" t="s">
        <v>253</v>
      </c>
      <c r="C111" s="6" t="s">
        <v>323</v>
      </c>
      <c r="D111" s="13" t="s">
        <v>111</v>
      </c>
      <c r="E111" s="27" t="s">
        <v>469</v>
      </c>
      <c r="F111" s="28">
        <v>3761.96568350639</v>
      </c>
      <c r="G111" s="28">
        <v>2278.7624624050827</v>
      </c>
      <c r="H111" s="28">
        <v>3178.024672246194</v>
      </c>
      <c r="I111" s="28">
        <f t="shared" si="6"/>
        <v>3072.9176060525556</v>
      </c>
      <c r="J111" s="28">
        <v>3855.9233882754957</v>
      </c>
      <c r="K111" s="28">
        <v>6735.521875919512</v>
      </c>
      <c r="L111" s="28">
        <v>4110.947882876807</v>
      </c>
      <c r="M111" s="28">
        <f t="shared" si="7"/>
        <v>4900.797715690605</v>
      </c>
      <c r="N111" s="29">
        <f>I111/M111</f>
        <v>0.6270239631017966</v>
      </c>
      <c r="O111" s="27">
        <f>TTEST(F111:H111,J111:L111,2,2)</f>
        <v>0.14651174891993346</v>
      </c>
    </row>
    <row r="112" spans="2:15" s="18" customFormat="1" ht="12.75">
      <c r="B112" s="26" t="s">
        <v>274</v>
      </c>
      <c r="C112" s="6" t="s">
        <v>72</v>
      </c>
      <c r="D112" s="13" t="s">
        <v>7</v>
      </c>
      <c r="E112" s="27" t="s">
        <v>469</v>
      </c>
      <c r="F112" s="28">
        <v>183.45180153794118</v>
      </c>
      <c r="G112" s="28">
        <v>63.8476408378074</v>
      </c>
      <c r="H112" s="28">
        <v>137.8536524937222</v>
      </c>
      <c r="I112" s="28">
        <f t="shared" si="6"/>
        <v>128.38436495649026</v>
      </c>
      <c r="J112" s="28">
        <v>237.57832223103964</v>
      </c>
      <c r="K112" s="28">
        <v>190.6012125714922</v>
      </c>
      <c r="L112" s="28">
        <v>170.64050738892533</v>
      </c>
      <c r="M112" s="28">
        <f t="shared" si="7"/>
        <v>199.60668073048575</v>
      </c>
      <c r="N112" s="29">
        <f>I112/M112</f>
        <v>0.643186713423877</v>
      </c>
      <c r="O112" s="27">
        <f>TTEST(F112:H112,J112:L112,2,2)</f>
        <v>0.15037934056144178</v>
      </c>
    </row>
    <row r="113" spans="2:15" s="18" customFormat="1" ht="12.75">
      <c r="B113" s="26" t="s">
        <v>191</v>
      </c>
      <c r="C113" s="6" t="s">
        <v>380</v>
      </c>
      <c r="D113" s="13" t="s">
        <v>450</v>
      </c>
      <c r="E113" s="27" t="s">
        <v>469</v>
      </c>
      <c r="F113" s="28">
        <v>60.18759892977073</v>
      </c>
      <c r="G113" s="28">
        <v>44.176994109856466</v>
      </c>
      <c r="H113" s="28">
        <v>50.85895444903931</v>
      </c>
      <c r="I113" s="28">
        <f t="shared" si="6"/>
        <v>51.741182496222166</v>
      </c>
      <c r="J113" s="28">
        <v>57.158778016305774</v>
      </c>
      <c r="K113" s="28">
        <v>131.79596701492898</v>
      </c>
      <c r="L113" s="28">
        <v>84.24726064597246</v>
      </c>
      <c r="M113" s="28">
        <f t="shared" si="7"/>
        <v>91.06733522573575</v>
      </c>
      <c r="N113" s="29">
        <f>I113/M113</f>
        <v>0.5681640114753247</v>
      </c>
      <c r="O113" s="27">
        <f>TTEST(F113:H113,J113:L113,2,2)</f>
        <v>0.15262946239792097</v>
      </c>
    </row>
    <row r="114" spans="2:15" s="18" customFormat="1" ht="12.75">
      <c r="B114" s="26" t="s">
        <v>164</v>
      </c>
      <c r="C114" s="6" t="s">
        <v>383</v>
      </c>
      <c r="D114" s="13" t="s">
        <v>448</v>
      </c>
      <c r="E114" s="27" t="s">
        <v>469</v>
      </c>
      <c r="F114" s="28">
        <v>776.1792757983234</v>
      </c>
      <c r="G114" s="28">
        <v>1937.8045857872662</v>
      </c>
      <c r="H114" s="28">
        <v>1858.7064261908185</v>
      </c>
      <c r="I114" s="28">
        <f t="shared" si="6"/>
        <v>1524.2300959254692</v>
      </c>
      <c r="J114" s="28">
        <v>378.18113944665976</v>
      </c>
      <c r="K114" s="28">
        <v>1184.1003611850078</v>
      </c>
      <c r="L114" s="28">
        <v>793.6687290929124</v>
      </c>
      <c r="M114" s="28">
        <f t="shared" si="7"/>
        <v>785.3167432415266</v>
      </c>
      <c r="N114" s="29">
        <f>I114/M114</f>
        <v>1.9409112425566704</v>
      </c>
      <c r="O114" s="27">
        <f>TTEST(F114:H114,J114:L114,2,2)</f>
        <v>0.16920460790278385</v>
      </c>
    </row>
    <row r="115" spans="2:15" s="18" customFormat="1" ht="12.75">
      <c r="B115" s="26" t="s">
        <v>217</v>
      </c>
      <c r="C115" s="6" t="s">
        <v>83</v>
      </c>
      <c r="D115" s="13" t="s">
        <v>421</v>
      </c>
      <c r="E115" s="27" t="s">
        <v>469</v>
      </c>
      <c r="F115" s="28">
        <v>1616.3981568579231</v>
      </c>
      <c r="G115" s="28">
        <v>5062.158974410139</v>
      </c>
      <c r="H115" s="28">
        <v>2590.7577371633824</v>
      </c>
      <c r="I115" s="28">
        <f t="shared" si="6"/>
        <v>3089.7716228104814</v>
      </c>
      <c r="J115" s="28">
        <v>1120.3898161645134</v>
      </c>
      <c r="K115" s="28">
        <v>1665.8907063589556</v>
      </c>
      <c r="L115" s="28">
        <v>1297.0755322297337</v>
      </c>
      <c r="M115" s="28">
        <f t="shared" si="7"/>
        <v>1361.118684917734</v>
      </c>
      <c r="N115" s="29">
        <f>I115/M115</f>
        <v>2.2700236629234336</v>
      </c>
      <c r="O115" s="27">
        <f>TTEST(F115:H115,J115:L115,2,2)</f>
        <v>0.17118049214764636</v>
      </c>
    </row>
    <row r="116" spans="2:15" s="18" customFormat="1" ht="12.75">
      <c r="B116" s="26" t="s">
        <v>114</v>
      </c>
      <c r="C116" s="6" t="s">
        <v>355</v>
      </c>
      <c r="D116" s="13" t="s">
        <v>22</v>
      </c>
      <c r="E116" s="27" t="s">
        <v>469</v>
      </c>
      <c r="F116" s="28">
        <v>22137.961887952548</v>
      </c>
      <c r="G116" s="28">
        <v>51126.87948192563</v>
      </c>
      <c r="H116" s="28">
        <v>27404.838332802276</v>
      </c>
      <c r="I116" s="28">
        <f t="shared" si="6"/>
        <v>33556.55990089349</v>
      </c>
      <c r="J116" s="28">
        <v>21235.92472338862</v>
      </c>
      <c r="K116" s="28">
        <v>11708.175973860472</v>
      </c>
      <c r="L116" s="28">
        <v>20790.382532904077</v>
      </c>
      <c r="M116" s="28">
        <f t="shared" si="7"/>
        <v>17911.49441005106</v>
      </c>
      <c r="N116" s="29">
        <f>I116/M116</f>
        <v>1.8734651131098912</v>
      </c>
      <c r="O116" s="27">
        <f>TTEST(F116:H116,J116:L116,2,2)</f>
        <v>0.17282223621418602</v>
      </c>
    </row>
    <row r="117" spans="2:15" s="18" customFormat="1" ht="12.75">
      <c r="B117" s="26" t="s">
        <v>139</v>
      </c>
      <c r="C117" s="6" t="s">
        <v>340</v>
      </c>
      <c r="D117" s="13" t="s">
        <v>339</v>
      </c>
      <c r="E117" s="27" t="s">
        <v>469</v>
      </c>
      <c r="F117" s="28">
        <v>4062.9036781552436</v>
      </c>
      <c r="G117" s="28">
        <v>1767.9813357026233</v>
      </c>
      <c r="H117" s="28">
        <v>3098.4076937628806</v>
      </c>
      <c r="I117" s="28">
        <f t="shared" si="6"/>
        <v>2976.4309025402495</v>
      </c>
      <c r="J117" s="28">
        <v>5893.419965183266</v>
      </c>
      <c r="K117" s="28">
        <v>4769.156998186011</v>
      </c>
      <c r="L117" s="28">
        <v>3262.521895631912</v>
      </c>
      <c r="M117" s="28">
        <f t="shared" si="7"/>
        <v>4641.6996196670625</v>
      </c>
      <c r="N117" s="29">
        <f>I117/M117</f>
        <v>0.6412372937552865</v>
      </c>
      <c r="O117" s="27">
        <f>TTEST(F117:H117,J117:L117,2,2)</f>
        <v>0.17509623157395762</v>
      </c>
    </row>
    <row r="118" spans="2:15" s="18" customFormat="1" ht="12.75">
      <c r="B118" s="26" t="s">
        <v>271</v>
      </c>
      <c r="C118" s="6" t="s">
        <v>344</v>
      </c>
      <c r="D118" s="13" t="s">
        <v>13</v>
      </c>
      <c r="E118" s="27" t="s">
        <v>469</v>
      </c>
      <c r="F118" s="28">
        <v>19366.92483322591</v>
      </c>
      <c r="G118" s="28">
        <v>47934.3335179792</v>
      </c>
      <c r="H118" s="28">
        <v>24572.828335165872</v>
      </c>
      <c r="I118" s="28">
        <f t="shared" si="6"/>
        <v>30624.69556212366</v>
      </c>
      <c r="J118" s="28">
        <v>14864.004130811707</v>
      </c>
      <c r="K118" s="28">
        <v>18004.463932311442</v>
      </c>
      <c r="L118" s="28">
        <v>15786.77365904139</v>
      </c>
      <c r="M118" s="28">
        <f t="shared" si="7"/>
        <v>16218.41390738818</v>
      </c>
      <c r="N118" s="29">
        <f>I118/M118</f>
        <v>1.8882669869568938</v>
      </c>
      <c r="O118" s="27">
        <f>TTEST(F118:H118,J118:L118,2,2)</f>
        <v>0.17825717120977258</v>
      </c>
    </row>
    <row r="119" spans="2:15" s="18" customFormat="1" ht="12.75">
      <c r="B119" s="26" t="s">
        <v>163</v>
      </c>
      <c r="C119" s="6" t="s">
        <v>384</v>
      </c>
      <c r="D119" s="13" t="s">
        <v>447</v>
      </c>
      <c r="E119" s="27" t="s">
        <v>469</v>
      </c>
      <c r="F119" s="28">
        <v>2612.14179355205</v>
      </c>
      <c r="G119" s="28">
        <v>1289.3289319891505</v>
      </c>
      <c r="H119" s="28">
        <v>2162.385254826796</v>
      </c>
      <c r="I119" s="28">
        <f t="shared" si="6"/>
        <v>2021.2853267893322</v>
      </c>
      <c r="J119" s="28">
        <v>2678.219260004836</v>
      </c>
      <c r="K119" s="28">
        <v>2453.055660037162</v>
      </c>
      <c r="L119" s="28">
        <v>2716.4722719873503</v>
      </c>
      <c r="M119" s="28">
        <f t="shared" si="7"/>
        <v>2615.9157306764496</v>
      </c>
      <c r="N119" s="29">
        <f>I119/M119</f>
        <v>0.7726874773090064</v>
      </c>
      <c r="O119" s="27">
        <f>TTEST(F119:H119,J119:L119,2,2)</f>
        <v>0.20846944312497145</v>
      </c>
    </row>
    <row r="120" spans="2:15" s="18" customFormat="1" ht="12.75">
      <c r="B120" s="26" t="s">
        <v>165</v>
      </c>
      <c r="C120" s="6" t="s">
        <v>70</v>
      </c>
      <c r="D120" s="13" t="s">
        <v>430</v>
      </c>
      <c r="E120" s="27" t="s">
        <v>469</v>
      </c>
      <c r="F120" s="28">
        <v>529.1693697905444</v>
      </c>
      <c r="G120" s="28">
        <v>371.365418018107</v>
      </c>
      <c r="H120" s="28">
        <v>436.136440701222</v>
      </c>
      <c r="I120" s="28">
        <f aca="true" t="shared" si="8" ref="I120:I151">AVERAGE(F120:H120)</f>
        <v>445.5570761699578</v>
      </c>
      <c r="J120" s="28">
        <v>428.5741845549131</v>
      </c>
      <c r="K120" s="28">
        <v>311.30671660864834</v>
      </c>
      <c r="L120" s="28">
        <v>346.7498180572523</v>
      </c>
      <c r="M120" s="28">
        <f aca="true" t="shared" si="9" ref="M120:M151">AVERAGE(J120:L120)</f>
        <v>362.2102397402712</v>
      </c>
      <c r="N120" s="29">
        <f>I120/M120</f>
        <v>1.2301062402030705</v>
      </c>
      <c r="O120" s="27">
        <f>TTEST(F120:H120,J120:L120,2,2)</f>
        <v>0.22060975862923207</v>
      </c>
    </row>
    <row r="121" spans="2:15" s="18" customFormat="1" ht="12.75">
      <c r="B121" s="26" t="s">
        <v>242</v>
      </c>
      <c r="C121" s="6" t="s">
        <v>87</v>
      </c>
      <c r="D121" s="13" t="s">
        <v>408</v>
      </c>
      <c r="E121" s="27" t="s">
        <v>469</v>
      </c>
      <c r="F121" s="28">
        <v>86.67014245886986</v>
      </c>
      <c r="G121" s="28">
        <v>40.24286476426629</v>
      </c>
      <c r="H121" s="28">
        <v>69.22513004937768</v>
      </c>
      <c r="I121" s="28">
        <f t="shared" si="8"/>
        <v>65.37937909083794</v>
      </c>
      <c r="J121" s="28">
        <v>50.93741442269427</v>
      </c>
      <c r="K121" s="28">
        <v>48.23061806612861</v>
      </c>
      <c r="L121" s="28">
        <v>36.62021436460101</v>
      </c>
      <c r="M121" s="28">
        <f t="shared" si="9"/>
        <v>45.262748951141305</v>
      </c>
      <c r="N121" s="29">
        <f>I121/M121</f>
        <v>1.4444411929423786</v>
      </c>
      <c r="O121" s="27">
        <f>TTEST(F121:H121,J121:L121,2,2)</f>
        <v>0.23045281667773776</v>
      </c>
    </row>
    <row r="122" spans="2:15" s="18" customFormat="1" ht="12.75">
      <c r="B122" s="26" t="s">
        <v>173</v>
      </c>
      <c r="C122" s="6" t="s">
        <v>369</v>
      </c>
      <c r="D122" s="13" t="s">
        <v>453</v>
      </c>
      <c r="E122" s="27" t="s">
        <v>469</v>
      </c>
      <c r="F122" s="28">
        <v>2099.3434506704034</v>
      </c>
      <c r="G122" s="28">
        <v>5361.808492899259</v>
      </c>
      <c r="H122" s="28">
        <v>2724.897233198579</v>
      </c>
      <c r="I122" s="28">
        <f t="shared" si="8"/>
        <v>3395.349725589414</v>
      </c>
      <c r="J122" s="28">
        <v>2131.983536485745</v>
      </c>
      <c r="K122" s="28">
        <v>1436.859749980762</v>
      </c>
      <c r="L122" s="28">
        <v>2268.4457552242166</v>
      </c>
      <c r="M122" s="28">
        <f t="shared" si="9"/>
        <v>1945.7630138969078</v>
      </c>
      <c r="N122" s="29">
        <f>I122/M122</f>
        <v>1.7449965393212628</v>
      </c>
      <c r="O122" s="27">
        <f>TTEST(F122:H122,J122:L122,2,2)</f>
        <v>0.2329335588979239</v>
      </c>
    </row>
    <row r="123" spans="2:15" s="18" customFormat="1" ht="12.75">
      <c r="B123" s="26" t="s">
        <v>223</v>
      </c>
      <c r="C123" s="6" t="s">
        <v>377</v>
      </c>
      <c r="D123" s="13" t="s">
        <v>451</v>
      </c>
      <c r="E123" s="27" t="s">
        <v>469</v>
      </c>
      <c r="F123" s="28">
        <v>350.53257616698477</v>
      </c>
      <c r="G123" s="28">
        <v>241.53914961363083</v>
      </c>
      <c r="H123" s="28">
        <v>330.9062893223219</v>
      </c>
      <c r="I123" s="28">
        <f t="shared" si="8"/>
        <v>307.65933836764583</v>
      </c>
      <c r="J123" s="28">
        <v>389.3795939151605</v>
      </c>
      <c r="K123" s="28">
        <v>411.37880115227347</v>
      </c>
      <c r="L123" s="28">
        <v>310.19882905061843</v>
      </c>
      <c r="M123" s="28">
        <f t="shared" si="9"/>
        <v>370.3190747060175</v>
      </c>
      <c r="N123" s="29">
        <f>I123/M123</f>
        <v>0.8307952773210106</v>
      </c>
      <c r="O123" s="27">
        <f>TTEST(F123:H123,J123:L123,2,2)</f>
        <v>0.2403964023126871</v>
      </c>
    </row>
    <row r="124" spans="2:15" s="18" customFormat="1" ht="12.75">
      <c r="B124" s="26" t="s">
        <v>174</v>
      </c>
      <c r="C124" s="6" t="s">
        <v>362</v>
      </c>
      <c r="D124" s="13" t="s">
        <v>25</v>
      </c>
      <c r="E124" s="27" t="s">
        <v>469</v>
      </c>
      <c r="F124" s="28">
        <v>2937.63632856425</v>
      </c>
      <c r="G124" s="28">
        <v>1149.6673402206989</v>
      </c>
      <c r="H124" s="28">
        <v>2306.525214756182</v>
      </c>
      <c r="I124" s="28">
        <f t="shared" si="8"/>
        <v>2131.2762945137106</v>
      </c>
      <c r="J124" s="28">
        <v>1225.530860896548</v>
      </c>
      <c r="K124" s="28">
        <v>1553.438570119212</v>
      </c>
      <c r="L124" s="28">
        <v>1460.4473770321126</v>
      </c>
      <c r="M124" s="28">
        <f t="shared" si="9"/>
        <v>1413.1389360159576</v>
      </c>
      <c r="N124" s="29">
        <f>I124/M124</f>
        <v>1.5081859541160103</v>
      </c>
      <c r="O124" s="27">
        <f>TTEST(F124:H124,J124:L124,2,2)</f>
        <v>0.24878871824669846</v>
      </c>
    </row>
    <row r="125" spans="2:15" s="73" customFormat="1" ht="12.75">
      <c r="B125" s="67" t="s">
        <v>210</v>
      </c>
      <c r="C125" s="87" t="s">
        <v>210</v>
      </c>
      <c r="D125" s="69" t="s">
        <v>27</v>
      </c>
      <c r="E125" s="70" t="s">
        <v>468</v>
      </c>
      <c r="F125" s="71">
        <v>294.67848436015754</v>
      </c>
      <c r="G125" s="71">
        <v>136.62903373122586</v>
      </c>
      <c r="H125" s="71">
        <v>265.52891524313264</v>
      </c>
      <c r="I125" s="71">
        <f t="shared" si="8"/>
        <v>232.27881111150532</v>
      </c>
      <c r="J125" s="71">
        <v>450.3489571325533</v>
      </c>
      <c r="K125" s="71">
        <v>312.3383875833249</v>
      </c>
      <c r="L125" s="71">
        <v>241.52727394724562</v>
      </c>
      <c r="M125" s="71">
        <f t="shared" si="9"/>
        <v>334.73820622104125</v>
      </c>
      <c r="N125" s="72">
        <f>I125/M125</f>
        <v>0.6939118594610685</v>
      </c>
      <c r="O125" s="70">
        <f>TTEST(F125:H125,J125:L125,2,2)</f>
        <v>0.26036243835077266</v>
      </c>
    </row>
    <row r="126" spans="2:15" s="18" customFormat="1" ht="12.75">
      <c r="B126" s="26" t="s">
        <v>122</v>
      </c>
      <c r="C126" s="6" t="s">
        <v>328</v>
      </c>
      <c r="D126" s="13" t="s">
        <v>418</v>
      </c>
      <c r="E126" s="27" t="s">
        <v>469</v>
      </c>
      <c r="F126" s="28">
        <v>698.6576483767786</v>
      </c>
      <c r="G126" s="28">
        <v>347.1049537203009</v>
      </c>
      <c r="H126" s="28">
        <v>541.5098225358912</v>
      </c>
      <c r="I126" s="28">
        <f t="shared" si="8"/>
        <v>529.0908082109903</v>
      </c>
      <c r="J126" s="28">
        <v>811.8101819213823</v>
      </c>
      <c r="K126" s="28">
        <v>807.5404554280678</v>
      </c>
      <c r="L126" s="28">
        <v>513.4444800420524</v>
      </c>
      <c r="M126" s="28">
        <f t="shared" si="9"/>
        <v>710.9317057971675</v>
      </c>
      <c r="N126" s="29">
        <f>I126/M126</f>
        <v>0.744221707790794</v>
      </c>
      <c r="O126" s="27">
        <f>TTEST(F126:H126,J126:L126,2,2)</f>
        <v>0.2688043803279345</v>
      </c>
    </row>
    <row r="127" spans="2:15" s="18" customFormat="1" ht="12.75">
      <c r="B127" s="26" t="s">
        <v>267</v>
      </c>
      <c r="C127" s="6" t="s">
        <v>317</v>
      </c>
      <c r="D127" s="13" t="s">
        <v>8</v>
      </c>
      <c r="E127" s="27" t="s">
        <v>469</v>
      </c>
      <c r="F127" s="28">
        <v>4459.660330300293</v>
      </c>
      <c r="G127" s="28">
        <v>3322.618115435012</v>
      </c>
      <c r="H127" s="28">
        <v>3862.314124450007</v>
      </c>
      <c r="I127" s="28">
        <f t="shared" si="8"/>
        <v>3881.5308567284374</v>
      </c>
      <c r="J127" s="28">
        <v>2501.5325339462693</v>
      </c>
      <c r="K127" s="28">
        <v>4153.249426304112</v>
      </c>
      <c r="L127" s="28">
        <v>2624.540996607029</v>
      </c>
      <c r="M127" s="28">
        <f t="shared" si="9"/>
        <v>3093.1076522858034</v>
      </c>
      <c r="N127" s="29">
        <f>I127/M127</f>
        <v>1.2548967876562558</v>
      </c>
      <c r="O127" s="27">
        <f>TTEST(F127:H127,J127:L127,2,2)</f>
        <v>0.2753967160997344</v>
      </c>
    </row>
    <row r="128" spans="2:15" s="18" customFormat="1" ht="12.75">
      <c r="B128" s="26" t="s">
        <v>201</v>
      </c>
      <c r="C128" s="6" t="s">
        <v>100</v>
      </c>
      <c r="D128" s="13" t="s">
        <v>409</v>
      </c>
      <c r="E128" s="27" t="s">
        <v>469</v>
      </c>
      <c r="F128" s="28">
        <v>27.92704590341362</v>
      </c>
      <c r="G128" s="28">
        <v>69.74883485619267</v>
      </c>
      <c r="H128" s="28">
        <v>38.54610016269702</v>
      </c>
      <c r="I128" s="28">
        <f t="shared" si="8"/>
        <v>45.4073269741011</v>
      </c>
      <c r="J128" s="28">
        <v>17.342051017192087</v>
      </c>
      <c r="K128" s="28">
        <v>41.00892124339277</v>
      </c>
      <c r="L128" s="28">
        <v>23.882748498652834</v>
      </c>
      <c r="M128" s="28">
        <f t="shared" si="9"/>
        <v>27.411240253079228</v>
      </c>
      <c r="N128" s="29">
        <f>I128/M128</f>
        <v>1.656522162254234</v>
      </c>
      <c r="O128" s="27">
        <f>TTEST(F128:H128,J128:L128,2,2)</f>
        <v>0.2794829989883064</v>
      </c>
    </row>
    <row r="129" spans="2:15" s="18" customFormat="1" ht="12.75">
      <c r="B129" s="26" t="s">
        <v>214</v>
      </c>
      <c r="C129" s="5" t="s">
        <v>214</v>
      </c>
      <c r="D129" s="13" t="s">
        <v>12</v>
      </c>
      <c r="E129" s="27" t="s">
        <v>469</v>
      </c>
      <c r="F129" s="28">
        <v>83434.45714040537</v>
      </c>
      <c r="G129" s="28">
        <v>46243.31358759968</v>
      </c>
      <c r="H129" s="28">
        <v>64791.3691524273</v>
      </c>
      <c r="I129" s="28">
        <f t="shared" si="8"/>
        <v>64823.04662681078</v>
      </c>
      <c r="J129" s="28">
        <v>43128.28107294817</v>
      </c>
      <c r="K129" s="28">
        <v>58522.309791758176</v>
      </c>
      <c r="L129" s="28">
        <v>51291.62905607633</v>
      </c>
      <c r="M129" s="28">
        <f t="shared" si="9"/>
        <v>50980.73997359422</v>
      </c>
      <c r="N129" s="29">
        <f>I129/M129</f>
        <v>1.271520316503571</v>
      </c>
      <c r="O129" s="27">
        <f>TTEST(F129:H129,J129:L129,2,2)</f>
        <v>0.29942941750861984</v>
      </c>
    </row>
    <row r="130" spans="2:15" s="18" customFormat="1" ht="12.75">
      <c r="B130" s="26" t="s">
        <v>249</v>
      </c>
      <c r="C130" s="6" t="s">
        <v>97</v>
      </c>
      <c r="D130" s="13" t="s">
        <v>309</v>
      </c>
      <c r="E130" s="27" t="s">
        <v>469</v>
      </c>
      <c r="F130" s="28">
        <v>96.30015828763318</v>
      </c>
      <c r="G130" s="28">
        <v>295.30558400336344</v>
      </c>
      <c r="H130" s="28">
        <v>144.08105898246475</v>
      </c>
      <c r="I130" s="28">
        <f t="shared" si="8"/>
        <v>178.56226709115379</v>
      </c>
      <c r="J130" s="28">
        <v>572.2876835673391</v>
      </c>
      <c r="K130" s="28">
        <v>186.47452867278602</v>
      </c>
      <c r="L130" s="28">
        <v>250.94192263077255</v>
      </c>
      <c r="M130" s="28">
        <f t="shared" si="9"/>
        <v>336.5680449569659</v>
      </c>
      <c r="N130" s="29">
        <f>I130/M130</f>
        <v>0.5305383852290108</v>
      </c>
      <c r="O130" s="27">
        <f>TTEST(F130:H130,J130:L130,2,2)</f>
        <v>0.30226556591522835</v>
      </c>
    </row>
    <row r="131" spans="2:15" s="18" customFormat="1" ht="12.75">
      <c r="B131" s="26" t="s">
        <v>194</v>
      </c>
      <c r="C131" s="6" t="s">
        <v>74</v>
      </c>
      <c r="D131" s="13" t="s">
        <v>428</v>
      </c>
      <c r="E131" s="27" t="s">
        <v>469</v>
      </c>
      <c r="F131" s="28">
        <v>891.257964952045</v>
      </c>
      <c r="G131" s="28">
        <v>856.57470397423</v>
      </c>
      <c r="H131" s="28">
        <v>817.1010745054771</v>
      </c>
      <c r="I131" s="28">
        <f t="shared" si="8"/>
        <v>854.9779144772507</v>
      </c>
      <c r="J131" s="28">
        <v>1090.5272709151782</v>
      </c>
      <c r="K131" s="28">
        <v>799.2870876306554</v>
      </c>
      <c r="L131" s="28">
        <v>982.5155056271875</v>
      </c>
      <c r="M131" s="28">
        <f t="shared" si="9"/>
        <v>957.4432880576737</v>
      </c>
      <c r="N131" s="29">
        <f>I131/M131</f>
        <v>0.8929802163130828</v>
      </c>
      <c r="O131" s="27">
        <f>TTEST(F131:H131,J131:L131,2,2)</f>
        <v>0.307358752278144</v>
      </c>
    </row>
    <row r="132" spans="2:15" s="18" customFormat="1" ht="12.75">
      <c r="B132" s="26" t="s">
        <v>221</v>
      </c>
      <c r="C132" s="6" t="s">
        <v>103</v>
      </c>
      <c r="D132" s="13" t="s">
        <v>405</v>
      </c>
      <c r="E132" s="27" t="s">
        <v>469</v>
      </c>
      <c r="F132" s="28">
        <v>409.7571735138792</v>
      </c>
      <c r="G132" s="28">
        <v>1358.1761955369789</v>
      </c>
      <c r="H132" s="28">
        <v>612.5724745707539</v>
      </c>
      <c r="I132" s="28">
        <f t="shared" si="8"/>
        <v>793.5019478738708</v>
      </c>
      <c r="J132" s="28">
        <v>479.58936602252743</v>
      </c>
      <c r="K132" s="28">
        <v>398.9987494561548</v>
      </c>
      <c r="L132" s="28">
        <v>546.672651866265</v>
      </c>
      <c r="M132" s="28">
        <f t="shared" si="9"/>
        <v>475.0869224483158</v>
      </c>
      <c r="N132" s="29">
        <f>I132/M132</f>
        <v>1.6702247744152439</v>
      </c>
      <c r="O132" s="27">
        <f>TTEST(F132:H132,J132:L132,2,2)</f>
        <v>0.33604608288779214</v>
      </c>
    </row>
    <row r="133" spans="2:15" s="18" customFormat="1" ht="12.75">
      <c r="B133" s="26" t="s">
        <v>146</v>
      </c>
      <c r="C133" s="6" t="s">
        <v>84</v>
      </c>
      <c r="D133" s="13" t="s">
        <v>419</v>
      </c>
      <c r="E133" s="27" t="s">
        <v>469</v>
      </c>
      <c r="F133" s="28">
        <v>789.1797971671539</v>
      </c>
      <c r="G133" s="28">
        <v>1806.66694093426</v>
      </c>
      <c r="H133" s="28">
        <v>1047.8120934471583</v>
      </c>
      <c r="I133" s="28">
        <f t="shared" si="8"/>
        <v>1214.5529438495241</v>
      </c>
      <c r="J133" s="28">
        <v>1822.781765883253</v>
      </c>
      <c r="K133" s="28">
        <v>1410.0363046391717</v>
      </c>
      <c r="L133" s="28">
        <v>1467.6468142606918</v>
      </c>
      <c r="M133" s="28">
        <f t="shared" si="9"/>
        <v>1566.821628261039</v>
      </c>
      <c r="N133" s="29">
        <f>I133/M133</f>
        <v>0.7751698865668036</v>
      </c>
      <c r="O133" s="27">
        <f>TTEST(F133:H133,J133:L133,2,2)</f>
        <v>0.34781363558044276</v>
      </c>
    </row>
    <row r="134" spans="2:15" s="18" customFormat="1" ht="12.75">
      <c r="B134" s="26" t="s">
        <v>171</v>
      </c>
      <c r="C134" s="6" t="s">
        <v>365</v>
      </c>
      <c r="D134" s="13" t="s">
        <v>24</v>
      </c>
      <c r="E134" s="27" t="s">
        <v>469</v>
      </c>
      <c r="F134" s="28">
        <v>3513.511275124297</v>
      </c>
      <c r="G134" s="28">
        <v>1590.945515151065</v>
      </c>
      <c r="H134" s="28">
        <v>2744.020147537444</v>
      </c>
      <c r="I134" s="28">
        <f t="shared" si="8"/>
        <v>2616.158979270935</v>
      </c>
      <c r="J134" s="28">
        <v>3282.313664944514</v>
      </c>
      <c r="K134" s="28">
        <v>3198.9537747283057</v>
      </c>
      <c r="L134" s="28">
        <v>3139.0238570185875</v>
      </c>
      <c r="M134" s="28">
        <f t="shared" si="9"/>
        <v>3206.7637655638027</v>
      </c>
      <c r="N134" s="29">
        <f>I134/M134</f>
        <v>0.8158252900836837</v>
      </c>
      <c r="O134" s="27">
        <f>TTEST(F134:H134,J134:L134,2,2)</f>
        <v>0.35123436962790167</v>
      </c>
    </row>
    <row r="135" spans="2:15" s="18" customFormat="1" ht="12.75">
      <c r="B135" s="26" t="s">
        <v>279</v>
      </c>
      <c r="C135" s="6" t="s">
        <v>376</v>
      </c>
      <c r="D135" s="13" t="s">
        <v>452</v>
      </c>
      <c r="E135" s="27" t="s">
        <v>469</v>
      </c>
      <c r="F135" s="28">
        <v>2229.348664358708</v>
      </c>
      <c r="G135" s="28">
        <v>3308.192974501181</v>
      </c>
      <c r="H135" s="28">
        <v>2417.1294230832395</v>
      </c>
      <c r="I135" s="28">
        <f t="shared" si="8"/>
        <v>2651.5570206477096</v>
      </c>
      <c r="J135" s="28">
        <v>2744.787850456479</v>
      </c>
      <c r="K135" s="28">
        <v>5854.47486354574</v>
      </c>
      <c r="L135" s="28">
        <v>2736.9629779456145</v>
      </c>
      <c r="M135" s="28">
        <f t="shared" si="9"/>
        <v>3778.741897315945</v>
      </c>
      <c r="N135" s="29">
        <f>I135/M135</f>
        <v>0.7017036602926283</v>
      </c>
      <c r="O135" s="27">
        <f>TTEST(F135:H135,J135:L135,2,2)</f>
        <v>0.35946783190366016</v>
      </c>
    </row>
    <row r="136" spans="2:15" s="18" customFormat="1" ht="12.75">
      <c r="B136" s="26" t="s">
        <v>124</v>
      </c>
      <c r="C136" s="6" t="s">
        <v>85</v>
      </c>
      <c r="D136" s="13" t="s">
        <v>418</v>
      </c>
      <c r="E136" s="27" t="s">
        <v>469</v>
      </c>
      <c r="F136" s="28">
        <v>91.00364958181335</v>
      </c>
      <c r="G136" s="28">
        <v>62.53626438927735</v>
      </c>
      <c r="H136" s="28">
        <v>77.63833337299613</v>
      </c>
      <c r="I136" s="28">
        <f t="shared" si="8"/>
        <v>77.05941578136228</v>
      </c>
      <c r="J136" s="28">
        <v>96.97550501541944</v>
      </c>
      <c r="K136" s="28">
        <v>76.0857343823954</v>
      </c>
      <c r="L136" s="28">
        <v>89.23148641960437</v>
      </c>
      <c r="M136" s="28">
        <f t="shared" si="9"/>
        <v>87.43090860580641</v>
      </c>
      <c r="N136" s="29">
        <f>I136/M136</f>
        <v>0.8813749852331358</v>
      </c>
      <c r="O136" s="27">
        <f>TTEST(F136:H136,J136:L136,2,2)</f>
        <v>0.36828935612762037</v>
      </c>
    </row>
    <row r="137" spans="2:15" s="18" customFormat="1" ht="12.75">
      <c r="B137" s="26" t="s">
        <v>181</v>
      </c>
      <c r="C137" s="6" t="s">
        <v>360</v>
      </c>
      <c r="D137" s="13" t="s">
        <v>467</v>
      </c>
      <c r="E137" s="27" t="s">
        <v>469</v>
      </c>
      <c r="F137" s="28">
        <v>1991.4872733882544</v>
      </c>
      <c r="G137" s="28">
        <v>1224.4157977869124</v>
      </c>
      <c r="H137" s="28">
        <v>1641.4438856184536</v>
      </c>
      <c r="I137" s="28">
        <f t="shared" si="8"/>
        <v>1619.11565226454</v>
      </c>
      <c r="J137" s="28">
        <v>1973.3387648486516</v>
      </c>
      <c r="K137" s="28">
        <v>1779.3745135733757</v>
      </c>
      <c r="L137" s="28">
        <v>1767.2541635423424</v>
      </c>
      <c r="M137" s="28">
        <f t="shared" si="9"/>
        <v>1839.9891473214566</v>
      </c>
      <c r="N137" s="29">
        <f>I137/M137</f>
        <v>0.8799593490111337</v>
      </c>
      <c r="O137" s="27">
        <f>TTEST(F137:H137,J137:L137,2,2)</f>
        <v>0.39415660644750494</v>
      </c>
    </row>
    <row r="138" spans="2:15" s="18" customFormat="1" ht="12.75">
      <c r="B138" s="26" t="s">
        <v>263</v>
      </c>
      <c r="C138" s="6" t="s">
        <v>325</v>
      </c>
      <c r="D138" s="13" t="s">
        <v>402</v>
      </c>
      <c r="E138" s="27" t="s">
        <v>469</v>
      </c>
      <c r="F138" s="28">
        <v>3358.949521072645</v>
      </c>
      <c r="G138" s="28">
        <v>6214.858872668065</v>
      </c>
      <c r="H138" s="28">
        <v>3768.273393177112</v>
      </c>
      <c r="I138" s="28">
        <f t="shared" si="8"/>
        <v>4447.360595639274</v>
      </c>
      <c r="J138" s="28">
        <v>4083.6252958016767</v>
      </c>
      <c r="K138" s="28">
        <v>2053.7989928373377</v>
      </c>
      <c r="L138" s="28">
        <v>4155.2521119757575</v>
      </c>
      <c r="M138" s="28">
        <f t="shared" si="9"/>
        <v>3430.892133538257</v>
      </c>
      <c r="N138" s="29">
        <f>I138/M138</f>
        <v>1.2962694315465813</v>
      </c>
      <c r="O138" s="27">
        <f>TTEST(F138:H138,J138:L138,2,2)</f>
        <v>0.41799056463159234</v>
      </c>
    </row>
    <row r="139" spans="2:15" s="18" customFormat="1" ht="12.75">
      <c r="B139" s="26" t="s">
        <v>193</v>
      </c>
      <c r="C139" s="6" t="s">
        <v>373</v>
      </c>
      <c r="D139" s="13" t="s">
        <v>29</v>
      </c>
      <c r="E139" s="27" t="s">
        <v>469</v>
      </c>
      <c r="F139" s="28">
        <v>716.4731776599907</v>
      </c>
      <c r="G139" s="28">
        <v>542.5000445512802</v>
      </c>
      <c r="H139" s="28">
        <v>613.1339725238112</v>
      </c>
      <c r="I139" s="28">
        <f t="shared" si="8"/>
        <v>624.0357315783607</v>
      </c>
      <c r="J139" s="28">
        <v>752.0850914227117</v>
      </c>
      <c r="K139" s="28">
        <v>601.2062604927581</v>
      </c>
      <c r="L139" s="28">
        <v>690.1075935741162</v>
      </c>
      <c r="M139" s="28">
        <f t="shared" si="9"/>
        <v>681.132981829862</v>
      </c>
      <c r="N139" s="29">
        <f>I139/M139</f>
        <v>0.9161731236415689</v>
      </c>
      <c r="O139" s="27">
        <f>TTEST(F139:H139,J139:L139,2,2)</f>
        <v>0.4411866104733</v>
      </c>
    </row>
    <row r="140" spans="2:15" s="18" customFormat="1" ht="12.75">
      <c r="B140" s="26" t="s">
        <v>277</v>
      </c>
      <c r="C140" s="6" t="s">
        <v>361</v>
      </c>
      <c r="D140" s="13" t="s">
        <v>313</v>
      </c>
      <c r="E140" s="27" t="s">
        <v>469</v>
      </c>
      <c r="F140" s="28">
        <v>218.11985852148914</v>
      </c>
      <c r="G140" s="28">
        <v>95.97636382679393</v>
      </c>
      <c r="H140" s="28">
        <v>163.41026868642854</v>
      </c>
      <c r="I140" s="28">
        <f t="shared" si="8"/>
        <v>159.16883034490385</v>
      </c>
      <c r="J140" s="28">
        <v>158.56700459217342</v>
      </c>
      <c r="K140" s="28">
        <v>80.21241828110159</v>
      </c>
      <c r="L140" s="28">
        <v>131.8743069273439</v>
      </c>
      <c r="M140" s="28">
        <f t="shared" si="9"/>
        <v>123.55124326687296</v>
      </c>
      <c r="N140" s="29">
        <f>I140/M140</f>
        <v>1.2882818993662108</v>
      </c>
      <c r="O140" s="27">
        <f>TTEST(F140:H140,J140:L140,2,2)</f>
        <v>0.4456890627875971</v>
      </c>
    </row>
    <row r="141" spans="2:15" s="73" customFormat="1" ht="12.75">
      <c r="B141" s="67" t="s">
        <v>268</v>
      </c>
      <c r="C141" s="68" t="s">
        <v>342</v>
      </c>
      <c r="D141" s="69" t="s">
        <v>11</v>
      </c>
      <c r="E141" s="70" t="s">
        <v>468</v>
      </c>
      <c r="F141" s="71">
        <v>3179.3497258662096</v>
      </c>
      <c r="G141" s="71">
        <v>1074.2631944302202</v>
      </c>
      <c r="H141" s="71">
        <v>2430.5426063909886</v>
      </c>
      <c r="I141" s="71">
        <f t="shared" si="8"/>
        <v>2228.0518422291393</v>
      </c>
      <c r="J141" s="71">
        <v>1954.674674067817</v>
      </c>
      <c r="K141" s="71">
        <v>1730.885977763578</v>
      </c>
      <c r="L141" s="71">
        <v>1393.4372305199506</v>
      </c>
      <c r="M141" s="71">
        <f t="shared" si="9"/>
        <v>1692.9992941171151</v>
      </c>
      <c r="N141" s="72">
        <f>I141/M141</f>
        <v>1.3160382582386425</v>
      </c>
      <c r="O141" s="70">
        <f>TTEST(F141:H141,J141:L141,2,2)</f>
        <v>0.4483975943154723</v>
      </c>
    </row>
    <row r="142" spans="2:15" s="18" customFormat="1" ht="12.75">
      <c r="B142" s="26" t="s">
        <v>195</v>
      </c>
      <c r="C142" s="6" t="s">
        <v>343</v>
      </c>
      <c r="D142" s="13" t="s">
        <v>10</v>
      </c>
      <c r="E142" s="27" t="s">
        <v>469</v>
      </c>
      <c r="F142" s="28">
        <v>1084.8212831101878</v>
      </c>
      <c r="G142" s="28">
        <v>763.4669761285957</v>
      </c>
      <c r="H142" s="28">
        <v>965.902266376675</v>
      </c>
      <c r="I142" s="28">
        <f t="shared" si="8"/>
        <v>938.0635085384862</v>
      </c>
      <c r="J142" s="28">
        <v>874.0238178574975</v>
      </c>
      <c r="K142" s="28">
        <v>968.4811274776092</v>
      </c>
      <c r="L142" s="28">
        <v>669.0630847521148</v>
      </c>
      <c r="M142" s="28">
        <f t="shared" si="9"/>
        <v>837.1893433624072</v>
      </c>
      <c r="N142" s="29">
        <f>I142/M142</f>
        <v>1.120491458683573</v>
      </c>
      <c r="O142" s="27">
        <f>TTEST(F142:H142,J142:L142,2,2)</f>
        <v>0.47754185958868633</v>
      </c>
    </row>
    <row r="143" spans="2:15" s="18" customFormat="1" ht="12.75">
      <c r="B143" s="26" t="s">
        <v>212</v>
      </c>
      <c r="C143" s="5" t="s">
        <v>212</v>
      </c>
      <c r="D143" s="13" t="s">
        <v>30</v>
      </c>
      <c r="E143" s="27" t="s">
        <v>469</v>
      </c>
      <c r="F143" s="28">
        <v>1060.7462435382795</v>
      </c>
      <c r="G143" s="28">
        <v>3190.1690941334755</v>
      </c>
      <c r="H143" s="28">
        <v>1511.7389786249828</v>
      </c>
      <c r="I143" s="28">
        <f t="shared" si="8"/>
        <v>1920.8847720989124</v>
      </c>
      <c r="J143" s="28">
        <v>1681.5568123082717</v>
      </c>
      <c r="K143" s="28">
        <v>1241.8739357668944</v>
      </c>
      <c r="L143" s="28">
        <v>1422.234979434268</v>
      </c>
      <c r="M143" s="28">
        <f t="shared" si="9"/>
        <v>1448.5552425031447</v>
      </c>
      <c r="N143" s="29">
        <f>I143/M143</f>
        <v>1.3260693936529262</v>
      </c>
      <c r="O143" s="27">
        <f>TTEST(F143:H143,J143:L143,2,2)</f>
        <v>0.5139448260500747</v>
      </c>
    </row>
    <row r="144" spans="2:15" s="18" customFormat="1" ht="12.75">
      <c r="B144" s="26" t="s">
        <v>172</v>
      </c>
      <c r="C144" s="6" t="s">
        <v>345</v>
      </c>
      <c r="D144" s="13" t="s">
        <v>16</v>
      </c>
      <c r="E144" s="27" t="s">
        <v>469</v>
      </c>
      <c r="F144" s="28">
        <v>15661.294742317785</v>
      </c>
      <c r="G144" s="28">
        <v>16635.05613268794</v>
      </c>
      <c r="H144" s="28">
        <v>15373.399452501182</v>
      </c>
      <c r="I144" s="28">
        <f t="shared" si="8"/>
        <v>15889.916775835634</v>
      </c>
      <c r="J144" s="28">
        <v>13446.777504187005</v>
      </c>
      <c r="K144" s="28">
        <v>24765.00382936686</v>
      </c>
      <c r="L144" s="28">
        <v>16640.737674923654</v>
      </c>
      <c r="M144" s="28">
        <f t="shared" si="9"/>
        <v>18284.173002825843</v>
      </c>
      <c r="N144" s="29">
        <f>I144/M144</f>
        <v>0.8690530752131818</v>
      </c>
      <c r="O144" s="27">
        <f>TTEST(F144:H144,J144:L144,2,2)</f>
        <v>0.5190551164794622</v>
      </c>
    </row>
    <row r="145" spans="2:15" s="18" customFormat="1" ht="12.75">
      <c r="B145" s="26" t="s">
        <v>177</v>
      </c>
      <c r="C145" s="34" t="s">
        <v>318</v>
      </c>
      <c r="D145" s="13" t="s">
        <v>36</v>
      </c>
      <c r="E145" s="27" t="s">
        <v>469</v>
      </c>
      <c r="F145" s="28">
        <v>10967.625027378544</v>
      </c>
      <c r="G145" s="28">
        <v>10452.571866092961</v>
      </c>
      <c r="H145" s="28">
        <v>9980.346502412922</v>
      </c>
      <c r="I145" s="28">
        <f t="shared" si="8"/>
        <v>10466.847798628141</v>
      </c>
      <c r="J145" s="28">
        <v>13102.736097460287</v>
      </c>
      <c r="K145" s="28">
        <v>11645.244044405203</v>
      </c>
      <c r="L145" s="28">
        <v>9137.816477016442</v>
      </c>
      <c r="M145" s="28">
        <f t="shared" si="9"/>
        <v>11295.265539627311</v>
      </c>
      <c r="N145" s="29">
        <f>I145/M145</f>
        <v>0.926657966730147</v>
      </c>
      <c r="O145" s="27">
        <f>TTEST(F145:H145,J145:L145,2,2)</f>
        <v>0.5254746732971491</v>
      </c>
    </row>
    <row r="146" spans="2:15" s="18" customFormat="1" ht="12.75">
      <c r="B146" s="26" t="s">
        <v>129</v>
      </c>
      <c r="C146" s="6" t="s">
        <v>366</v>
      </c>
      <c r="D146" s="13" t="s">
        <v>26</v>
      </c>
      <c r="E146" s="27" t="s">
        <v>469</v>
      </c>
      <c r="F146" s="28">
        <v>2624.1793133380042</v>
      </c>
      <c r="G146" s="28">
        <v>1000.1704250882719</v>
      </c>
      <c r="H146" s="28">
        <v>1974.656370674066</v>
      </c>
      <c r="I146" s="28">
        <f t="shared" si="8"/>
        <v>1866.3353697001141</v>
      </c>
      <c r="J146" s="28">
        <v>1505.492222609066</v>
      </c>
      <c r="K146" s="28">
        <v>1886.668294939737</v>
      </c>
      <c r="L146" s="28">
        <v>1198.4986224845695</v>
      </c>
      <c r="M146" s="28">
        <f t="shared" si="9"/>
        <v>1530.2197133444577</v>
      </c>
      <c r="N146" s="29">
        <f>I146/M146</f>
        <v>1.2196518927475062</v>
      </c>
      <c r="O146" s="27">
        <f>TTEST(F146:H146,J146:L146,2,2)</f>
        <v>0.5475039883035097</v>
      </c>
    </row>
    <row r="147" spans="2:15" s="18" customFormat="1" ht="12.75">
      <c r="B147" s="26" t="s">
        <v>261</v>
      </c>
      <c r="C147" s="6" t="s">
        <v>329</v>
      </c>
      <c r="D147" s="13" t="s">
        <v>38</v>
      </c>
      <c r="E147" s="27" t="s">
        <v>469</v>
      </c>
      <c r="F147" s="28">
        <v>10028.69848407412</v>
      </c>
      <c r="G147" s="28">
        <v>34506.49437325563</v>
      </c>
      <c r="H147" s="28">
        <v>15913.317701486387</v>
      </c>
      <c r="I147" s="28">
        <f t="shared" si="8"/>
        <v>20149.50351960538</v>
      </c>
      <c r="J147" s="28">
        <v>6769.387959163767</v>
      </c>
      <c r="K147" s="28">
        <v>21301.68436737769</v>
      </c>
      <c r="L147" s="28">
        <v>16114.071151509886</v>
      </c>
      <c r="M147" s="28">
        <f t="shared" si="9"/>
        <v>14728.381159350449</v>
      </c>
      <c r="N147" s="29">
        <f>I147/M147</f>
        <v>1.3680731983781722</v>
      </c>
      <c r="O147" s="27">
        <f>TTEST(F147:H147,J147:L147,2,2)</f>
        <v>0.558934520510024</v>
      </c>
    </row>
    <row r="148" spans="2:15" s="18" customFormat="1" ht="12.75">
      <c r="B148" s="26" t="s">
        <v>257</v>
      </c>
      <c r="C148" s="6" t="s">
        <v>102</v>
      </c>
      <c r="D148" s="13" t="s">
        <v>407</v>
      </c>
      <c r="E148" s="27" t="s">
        <v>469</v>
      </c>
      <c r="F148" s="28">
        <v>233.52788384751045</v>
      </c>
      <c r="G148" s="28">
        <v>1084.098517794196</v>
      </c>
      <c r="H148" s="28">
        <v>441.693697798543</v>
      </c>
      <c r="I148" s="28">
        <f t="shared" si="8"/>
        <v>586.4400331467497</v>
      </c>
      <c r="J148" s="28">
        <v>463.41382067913753</v>
      </c>
      <c r="K148" s="28">
        <v>261.786509824174</v>
      </c>
      <c r="L148" s="28">
        <v>545.0112432750543</v>
      </c>
      <c r="M148" s="28">
        <f t="shared" si="9"/>
        <v>423.40385792612193</v>
      </c>
      <c r="N148" s="29">
        <f>I148/M148</f>
        <v>1.38506067474018</v>
      </c>
      <c r="O148" s="27">
        <f>TTEST(F148:H148,J148:L148,2,2)</f>
        <v>0.5778025977456398</v>
      </c>
    </row>
    <row r="149" spans="2:15" s="18" customFormat="1" ht="12.75">
      <c r="B149" s="26" t="s">
        <v>179</v>
      </c>
      <c r="C149" s="6" t="s">
        <v>71</v>
      </c>
      <c r="D149" s="13" t="s">
        <v>6</v>
      </c>
      <c r="E149" s="27" t="s">
        <v>469</v>
      </c>
      <c r="F149" s="28">
        <v>170.4512801691107</v>
      </c>
      <c r="G149" s="28">
        <v>152.3655511135866</v>
      </c>
      <c r="H149" s="28">
        <v>170.56707347646332</v>
      </c>
      <c r="I149" s="28">
        <f t="shared" si="8"/>
        <v>164.46130158638687</v>
      </c>
      <c r="J149" s="28">
        <v>110.66250492136479</v>
      </c>
      <c r="K149" s="28">
        <v>246.3114452040258</v>
      </c>
      <c r="L149" s="28">
        <v>191.68501621092665</v>
      </c>
      <c r="M149" s="28">
        <f t="shared" si="9"/>
        <v>182.88632211210574</v>
      </c>
      <c r="N149" s="29">
        <f>I149/M149</f>
        <v>0.8992542454081137</v>
      </c>
      <c r="O149" s="27">
        <f>TTEST(F149:H149,J149:L149,2,2)</f>
        <v>0.6679788891285552</v>
      </c>
    </row>
    <row r="150" spans="2:15" s="18" customFormat="1" ht="12.75">
      <c r="B150" s="26" t="s">
        <v>260</v>
      </c>
      <c r="C150" s="6" t="s">
        <v>350</v>
      </c>
      <c r="D150" s="13" t="s">
        <v>458</v>
      </c>
      <c r="E150" s="27" t="s">
        <v>469</v>
      </c>
      <c r="F150" s="28">
        <v>13871.556300542123</v>
      </c>
      <c r="G150" s="28">
        <v>28284.013124980484</v>
      </c>
      <c r="H150" s="28">
        <v>16223.04529970487</v>
      </c>
      <c r="I150" s="28">
        <f t="shared" si="8"/>
        <v>19459.53824174249</v>
      </c>
      <c r="J150" s="28">
        <v>12414.653284006852</v>
      </c>
      <c r="K150" s="28">
        <v>16842.802414825648</v>
      </c>
      <c r="L150" s="28">
        <v>22057.483485134053</v>
      </c>
      <c r="M150" s="28">
        <f t="shared" si="9"/>
        <v>17104.979727988848</v>
      </c>
      <c r="N150" s="29">
        <f>I150/M150</f>
        <v>1.1376533939938487</v>
      </c>
      <c r="O150" s="27">
        <f>TTEST(F150:H150,J150:L150,2,2)</f>
        <v>0.6777336155401141</v>
      </c>
    </row>
    <row r="151" spans="2:15" s="18" customFormat="1" ht="12.75">
      <c r="B151" s="26" t="s">
        <v>219</v>
      </c>
      <c r="C151" s="6" t="s">
        <v>98</v>
      </c>
      <c r="D151" s="13" t="s">
        <v>411</v>
      </c>
      <c r="E151" s="27" t="s">
        <v>469</v>
      </c>
      <c r="F151" s="28">
        <v>2.889004748628996</v>
      </c>
      <c r="G151" s="28">
        <v>2.868635981159511</v>
      </c>
      <c r="H151" s="28">
        <v>4.131613662324225</v>
      </c>
      <c r="I151" s="28">
        <f t="shared" si="8"/>
        <v>3.2964181307042444</v>
      </c>
      <c r="J151" s="28">
        <v>1.788642033163309</v>
      </c>
      <c r="K151" s="28">
        <v>1.8054242056839578</v>
      </c>
      <c r="L151" s="28">
        <v>9.483874041494023</v>
      </c>
      <c r="M151" s="28">
        <f t="shared" si="9"/>
        <v>4.35931342678043</v>
      </c>
      <c r="N151" s="29">
        <f>I151/M151</f>
        <v>0.7561782803809116</v>
      </c>
      <c r="O151" s="27">
        <f>TTEST(F151:H151,J151:L151,2,2)</f>
        <v>0.7032065134885369</v>
      </c>
    </row>
    <row r="152" spans="2:15" s="18" customFormat="1" ht="12.75">
      <c r="B152" s="26" t="s">
        <v>175</v>
      </c>
      <c r="C152" s="6" t="s">
        <v>99</v>
      </c>
      <c r="D152" s="13" t="s">
        <v>410</v>
      </c>
      <c r="E152" s="27" t="s">
        <v>469</v>
      </c>
      <c r="F152" s="28">
        <v>195.48932132389533</v>
      </c>
      <c r="G152" s="28">
        <v>560.203626606436</v>
      </c>
      <c r="H152" s="28">
        <v>281.3636080056662</v>
      </c>
      <c r="I152" s="28">
        <f aca="true" t="shared" si="10" ref="I152:I167">AVERAGE(F152:H152)</f>
        <v>345.6855186453325</v>
      </c>
      <c r="J152" s="28">
        <v>330.2766397758512</v>
      </c>
      <c r="K152" s="28">
        <v>241.15309033064304</v>
      </c>
      <c r="L152" s="28">
        <v>327.3667178264616</v>
      </c>
      <c r="M152" s="28">
        <f aca="true" t="shared" si="11" ref="M152:M167">AVERAGE(J152:L152)</f>
        <v>299.59881597765195</v>
      </c>
      <c r="N152" s="29">
        <f>I152/M152</f>
        <v>1.1538280534163334</v>
      </c>
      <c r="O152" s="27">
        <f>TTEST(F152:H152,J152:L152,2,2)</f>
        <v>0.7064618799072545</v>
      </c>
    </row>
    <row r="153" spans="2:15" s="18" customFormat="1" ht="12.75">
      <c r="B153" s="26" t="s">
        <v>275</v>
      </c>
      <c r="C153" s="35" t="s">
        <v>105</v>
      </c>
      <c r="D153" s="13" t="s">
        <v>14</v>
      </c>
      <c r="E153" s="27" t="s">
        <v>469</v>
      </c>
      <c r="F153" s="28">
        <v>27199.01670675911</v>
      </c>
      <c r="G153" s="28">
        <v>46011.199956209864</v>
      </c>
      <c r="H153" s="28">
        <v>29985.596698919468</v>
      </c>
      <c r="I153" s="28">
        <f t="shared" si="10"/>
        <v>34398.60445396281</v>
      </c>
      <c r="J153" s="28">
        <v>39500.6039615133</v>
      </c>
      <c r="K153" s="28">
        <v>28138.567916559172</v>
      </c>
      <c r="L153" s="28">
        <v>44536.895527077635</v>
      </c>
      <c r="M153" s="28">
        <f t="shared" si="11"/>
        <v>37392.022468383366</v>
      </c>
      <c r="N153" s="29">
        <f>I153/M153</f>
        <v>0.9199450092074687</v>
      </c>
      <c r="O153" s="27">
        <f>TTEST(F153:H153,J153:L153,2,2)</f>
        <v>0.7140506414398571</v>
      </c>
    </row>
    <row r="154" spans="2:15" s="18" customFormat="1" ht="12.75">
      <c r="B154" s="26" t="s">
        <v>141</v>
      </c>
      <c r="C154" s="6" t="s">
        <v>92</v>
      </c>
      <c r="D154" s="13" t="s">
        <v>414</v>
      </c>
      <c r="E154" s="27" t="s">
        <v>469</v>
      </c>
      <c r="F154" s="28">
        <v>40.9275672722441</v>
      </c>
      <c r="G154" s="28">
        <v>36.96442364294113</v>
      </c>
      <c r="H154" s="28">
        <v>39.405688688378106</v>
      </c>
      <c r="I154" s="28">
        <f t="shared" si="10"/>
        <v>39.099226534521115</v>
      </c>
      <c r="J154" s="28">
        <v>62.75800525055614</v>
      </c>
      <c r="K154" s="28">
        <v>33.78722442065694</v>
      </c>
      <c r="L154" s="28">
        <v>32.189791454706</v>
      </c>
      <c r="M154" s="28">
        <f t="shared" si="11"/>
        <v>42.91167370863969</v>
      </c>
      <c r="N154" s="29">
        <f>I154/M154</f>
        <v>0.9111559432520808</v>
      </c>
      <c r="O154" s="27">
        <f>TTEST(F154:H154,J154:L154,2,2)</f>
        <v>0.7224253717126663</v>
      </c>
    </row>
    <row r="155" spans="2:15" s="18" customFormat="1" ht="12.75">
      <c r="B155" s="26" t="s">
        <v>243</v>
      </c>
      <c r="C155" s="6" t="s">
        <v>398</v>
      </c>
      <c r="D155" s="13" t="s">
        <v>422</v>
      </c>
      <c r="E155" s="27" t="s">
        <v>469</v>
      </c>
      <c r="F155" s="28">
        <v>178.63679362355956</v>
      </c>
      <c r="G155" s="28">
        <v>124.8266456944553</v>
      </c>
      <c r="H155" s="28">
        <v>153.31146246837497</v>
      </c>
      <c r="I155" s="28">
        <f t="shared" si="10"/>
        <v>152.25830059546328</v>
      </c>
      <c r="J155" s="28">
        <v>165.4105045451461</v>
      </c>
      <c r="K155" s="28">
        <v>155.52439943248956</v>
      </c>
      <c r="L155" s="28">
        <v>154.026421476819</v>
      </c>
      <c r="M155" s="28">
        <f t="shared" si="11"/>
        <v>158.32044181815155</v>
      </c>
      <c r="N155" s="29">
        <f>I155/M155</f>
        <v>0.9617096746757989</v>
      </c>
      <c r="O155" s="27">
        <f>TTEST(F155:H155,J155:L155,2,2)</f>
        <v>0.7231724572207583</v>
      </c>
    </row>
    <row r="156" spans="2:15" s="18" customFormat="1" ht="12.75">
      <c r="B156" s="26" t="s">
        <v>176</v>
      </c>
      <c r="C156" s="6" t="s">
        <v>316</v>
      </c>
      <c r="D156" s="13" t="s">
        <v>2</v>
      </c>
      <c r="E156" s="27" t="s">
        <v>469</v>
      </c>
      <c r="F156" s="28">
        <v>5818.937064530235</v>
      </c>
      <c r="G156" s="28">
        <v>3476.0491599130296</v>
      </c>
      <c r="H156" s="28">
        <v>4744.385149607726</v>
      </c>
      <c r="I156" s="28">
        <f t="shared" si="10"/>
        <v>4679.790458016997</v>
      </c>
      <c r="J156" s="28">
        <v>4657.85715549202</v>
      </c>
      <c r="K156" s="28">
        <v>5338.639376207465</v>
      </c>
      <c r="L156" s="28">
        <v>4836.429634372117</v>
      </c>
      <c r="M156" s="28">
        <f t="shared" si="11"/>
        <v>4944.308722023868</v>
      </c>
      <c r="N156" s="29">
        <f>I156/M156</f>
        <v>0.9465004555988578</v>
      </c>
      <c r="O156" s="27">
        <f>TTEST(F156:H156,J156:L156,2,2)</f>
        <v>0.7273264107937423</v>
      </c>
    </row>
    <row r="157" spans="2:15" s="18" customFormat="1" ht="12.75">
      <c r="B157" s="26" t="s">
        <v>215</v>
      </c>
      <c r="C157" s="6" t="s">
        <v>348</v>
      </c>
      <c r="D157" s="13" t="s">
        <v>19</v>
      </c>
      <c r="E157" s="27" t="s">
        <v>469</v>
      </c>
      <c r="F157" s="28">
        <v>48809.73522808688</v>
      </c>
      <c r="G157" s="28">
        <v>36696.49304230083</v>
      </c>
      <c r="H157" s="28">
        <v>41351.88345725947</v>
      </c>
      <c r="I157" s="28">
        <f t="shared" si="10"/>
        <v>42286.037242549064</v>
      </c>
      <c r="J157" s="28">
        <v>48662.18398946561</v>
      </c>
      <c r="K157" s="28">
        <v>27610.352377524778</v>
      </c>
      <c r="L157" s="28">
        <v>42758.080728754794</v>
      </c>
      <c r="M157" s="28">
        <f t="shared" si="11"/>
        <v>39676.8723652484</v>
      </c>
      <c r="N157" s="29">
        <f>I157/M157</f>
        <v>1.0657603465636556</v>
      </c>
      <c r="O157" s="27">
        <f>TTEST(F157:H157,J157:L157,2,2)</f>
        <v>0.7351842359154838</v>
      </c>
    </row>
    <row r="158" spans="2:15" s="18" customFormat="1" ht="12.75">
      <c r="B158" s="26" t="s">
        <v>158</v>
      </c>
      <c r="C158" s="6" t="s">
        <v>324</v>
      </c>
      <c r="D158" s="13" t="s">
        <v>401</v>
      </c>
      <c r="E158" s="27" t="s">
        <v>469</v>
      </c>
      <c r="F158" s="28">
        <v>3694.074071913609</v>
      </c>
      <c r="G158" s="28">
        <v>1038.2003420956437</v>
      </c>
      <c r="H158" s="28">
        <v>2768.460402337538</v>
      </c>
      <c r="I158" s="28">
        <f t="shared" si="10"/>
        <v>2500.2449387822635</v>
      </c>
      <c r="J158" s="28">
        <v>2580.543851585135</v>
      </c>
      <c r="K158" s="28">
        <v>2938.9726891098157</v>
      </c>
      <c r="L158" s="28">
        <v>2639.493673927924</v>
      </c>
      <c r="M158" s="28">
        <f t="shared" si="11"/>
        <v>2719.6700715409584</v>
      </c>
      <c r="N158" s="29">
        <f>I158/M158</f>
        <v>0.9193192089530297</v>
      </c>
      <c r="O158" s="27">
        <f>TTEST(F158:H158,J158:L158,2,2)</f>
        <v>0.794005828603424</v>
      </c>
    </row>
    <row r="159" spans="2:15" s="73" customFormat="1" ht="12.75">
      <c r="B159" s="67" t="s">
        <v>265</v>
      </c>
      <c r="C159" s="68" t="s">
        <v>395</v>
      </c>
      <c r="D159" s="69" t="s">
        <v>435</v>
      </c>
      <c r="E159" s="70" t="s">
        <v>468</v>
      </c>
      <c r="F159" s="71">
        <v>1792.1459457328535</v>
      </c>
      <c r="G159" s="71">
        <v>5744.074727645772</v>
      </c>
      <c r="H159" s="71">
        <v>2683.604081002875</v>
      </c>
      <c r="I159" s="71">
        <f t="shared" si="10"/>
        <v>3406.6082514605005</v>
      </c>
      <c r="J159" s="71">
        <v>3083.852166308307</v>
      </c>
      <c r="K159" s="71">
        <v>3203.080458627012</v>
      </c>
      <c r="L159" s="71">
        <v>2986.728069490947</v>
      </c>
      <c r="M159" s="71">
        <f t="shared" si="11"/>
        <v>3091.2202314754218</v>
      </c>
      <c r="N159" s="72">
        <f>I159/M159</f>
        <v>1.102027030223772</v>
      </c>
      <c r="O159" s="70">
        <f>TTEST(F159:H159,J159:L159,2,2)</f>
        <v>0.8054108740181674</v>
      </c>
    </row>
    <row r="160" spans="2:15" s="18" customFormat="1" ht="12.75">
      <c r="B160" s="26" t="s">
        <v>266</v>
      </c>
      <c r="C160" s="6" t="s">
        <v>319</v>
      </c>
      <c r="D160" s="13" t="s">
        <v>1</v>
      </c>
      <c r="E160" s="27" t="s">
        <v>469</v>
      </c>
      <c r="F160" s="28">
        <v>2146.530528231344</v>
      </c>
      <c r="G160" s="28">
        <v>618.5598785660237</v>
      </c>
      <c r="H160" s="28">
        <v>1685.6050719363373</v>
      </c>
      <c r="I160" s="28">
        <f t="shared" si="10"/>
        <v>1483.5651595779016</v>
      </c>
      <c r="J160" s="28">
        <v>1679.6904032301882</v>
      </c>
      <c r="K160" s="28">
        <v>1833.0214042565565</v>
      </c>
      <c r="L160" s="28">
        <v>1258.3093317681523</v>
      </c>
      <c r="M160" s="28">
        <f t="shared" si="11"/>
        <v>1590.3403797516323</v>
      </c>
      <c r="N160" s="29">
        <f>I160/M160</f>
        <v>0.9328601464609695</v>
      </c>
      <c r="O160" s="27">
        <f>TTEST(F160:H160,J160:L160,2,2)</f>
        <v>0.836208334905631</v>
      </c>
    </row>
    <row r="161" spans="2:15" s="18" customFormat="1" ht="12.75">
      <c r="B161" s="26" t="s">
        <v>197</v>
      </c>
      <c r="C161" s="6" t="s">
        <v>387</v>
      </c>
      <c r="D161" s="13" t="s">
        <v>444</v>
      </c>
      <c r="E161" s="27" t="s">
        <v>469</v>
      </c>
      <c r="F161" s="28">
        <v>638.4700494470079</v>
      </c>
      <c r="G161" s="28">
        <v>794.2843226690521</v>
      </c>
      <c r="H161" s="28">
        <v>624.4210024017219</v>
      </c>
      <c r="I161" s="28">
        <f t="shared" si="10"/>
        <v>685.7251248392607</v>
      </c>
      <c r="J161" s="28">
        <v>798.123182015437</v>
      </c>
      <c r="K161" s="28">
        <v>677.5499126188228</v>
      </c>
      <c r="L161" s="28">
        <v>629.7430814267966</v>
      </c>
      <c r="M161" s="28">
        <f t="shared" si="11"/>
        <v>701.8053920203521</v>
      </c>
      <c r="N161" s="29">
        <f>I161/M161</f>
        <v>0.9770872846462471</v>
      </c>
      <c r="O161" s="27">
        <f>TTEST(F161:H161,J161:L161,2,2)</f>
        <v>0.8385567741028308</v>
      </c>
    </row>
    <row r="162" spans="2:15" s="18" customFormat="1" ht="12.75">
      <c r="B162" s="26" t="s">
        <v>207</v>
      </c>
      <c r="C162" s="6" t="s">
        <v>79</v>
      </c>
      <c r="D162" s="13" t="s">
        <v>424</v>
      </c>
      <c r="E162" s="27" t="s">
        <v>469</v>
      </c>
      <c r="F162" s="28">
        <v>213.30485060710748</v>
      </c>
      <c r="G162" s="28">
        <v>288.09301353644804</v>
      </c>
      <c r="H162" s="28">
        <v>223.41985087019935</v>
      </c>
      <c r="I162" s="28">
        <f t="shared" si="10"/>
        <v>241.60590500458497</v>
      </c>
      <c r="J162" s="28">
        <v>197.1394588725648</v>
      </c>
      <c r="K162" s="28">
        <v>281.38825834302844</v>
      </c>
      <c r="L162" s="28">
        <v>261.4641770417732</v>
      </c>
      <c r="M162" s="28">
        <f t="shared" si="11"/>
        <v>246.6639647524555</v>
      </c>
      <c r="N162" s="29">
        <f>I162/M162</f>
        <v>0.9794941277581967</v>
      </c>
      <c r="O162" s="27">
        <f>TTEST(F162:H162,J162:L162,2,2)</f>
        <v>0.8907494202140978</v>
      </c>
    </row>
    <row r="163" spans="2:15" s="18" customFormat="1" ht="12.75">
      <c r="B163" s="26" t="s">
        <v>227</v>
      </c>
      <c r="C163" s="6" t="s">
        <v>346</v>
      </c>
      <c r="D163" s="13" t="s">
        <v>17</v>
      </c>
      <c r="E163" s="27" t="s">
        <v>469</v>
      </c>
      <c r="F163" s="28">
        <v>14889.930474433842</v>
      </c>
      <c r="G163" s="28">
        <v>14240.482737672046</v>
      </c>
      <c r="H163" s="28">
        <v>13696.397048404217</v>
      </c>
      <c r="I163" s="28">
        <f t="shared" si="10"/>
        <v>14275.603420170033</v>
      </c>
      <c r="J163" s="28">
        <v>17053.301979403597</v>
      </c>
      <c r="K163" s="28">
        <v>11716.429341657884</v>
      </c>
      <c r="L163" s="28">
        <v>13433.11148815966</v>
      </c>
      <c r="M163" s="28">
        <f t="shared" si="11"/>
        <v>14067.61426974038</v>
      </c>
      <c r="N163" s="29">
        <f>I163/M163</f>
        <v>1.0147849625701666</v>
      </c>
      <c r="O163" s="27">
        <f>TTEST(F163:H163,J163:L163,2,2)</f>
        <v>0.9034660980575382</v>
      </c>
    </row>
    <row r="164" spans="2:15" s="18" customFormat="1" ht="12.75">
      <c r="B164" s="26" t="s">
        <v>218</v>
      </c>
      <c r="C164" s="6" t="s">
        <v>96</v>
      </c>
      <c r="D164" s="13" t="s">
        <v>412</v>
      </c>
      <c r="E164" s="27" t="s">
        <v>469</v>
      </c>
      <c r="F164" s="28">
        <v>7.704012663010656</v>
      </c>
      <c r="G164" s="28">
        <v>13.35964756940001</v>
      </c>
      <c r="H164" s="28">
        <v>16.042887338325702</v>
      </c>
      <c r="I164" s="28">
        <f t="shared" si="10"/>
        <v>12.368849190245456</v>
      </c>
      <c r="J164" s="28">
        <v>16.719914657830937</v>
      </c>
      <c r="K164" s="28">
        <v>9.027121028419792</v>
      </c>
      <c r="L164" s="28">
        <v>10.037676905230901</v>
      </c>
      <c r="M164" s="28">
        <f t="shared" si="11"/>
        <v>11.928237530493876</v>
      </c>
      <c r="N164" s="29">
        <f>I164/M164</f>
        <v>1.036938538373769</v>
      </c>
      <c r="O164" s="27">
        <f>TTEST(F164:H164,J164:L164,2,2)</f>
        <v>0.9043904423893332</v>
      </c>
    </row>
    <row r="165" spans="2:15" s="18" customFormat="1" ht="12.75">
      <c r="B165" s="26" t="s">
        <v>178</v>
      </c>
      <c r="C165" s="6" t="s">
        <v>314</v>
      </c>
      <c r="D165" s="13" t="s">
        <v>330</v>
      </c>
      <c r="E165" s="27" t="s">
        <v>469</v>
      </c>
      <c r="F165" s="28">
        <v>1567.7665769226683</v>
      </c>
      <c r="G165" s="28">
        <v>572.0060146432065</v>
      </c>
      <c r="H165" s="28">
        <v>1208.9527012424362</v>
      </c>
      <c r="I165" s="28">
        <f t="shared" si="10"/>
        <v>1116.241764269437</v>
      </c>
      <c r="J165" s="28">
        <v>2018.1325827226547</v>
      </c>
      <c r="K165" s="28">
        <v>796.1920747066258</v>
      </c>
      <c r="L165" s="28">
        <v>717.7977367609601</v>
      </c>
      <c r="M165" s="28">
        <f t="shared" si="11"/>
        <v>1177.3741313967469</v>
      </c>
      <c r="N165" s="29">
        <f>I165/M165</f>
        <v>0.9480773651321971</v>
      </c>
      <c r="O165" s="27">
        <f>TTEST(F165:H165,J165:L165,2,2)</f>
        <v>0.9106925613705904</v>
      </c>
    </row>
    <row r="166" spans="2:15" s="18" customFormat="1" ht="12.75">
      <c r="B166" s="26" t="s">
        <v>125</v>
      </c>
      <c r="C166" s="6" t="s">
        <v>381</v>
      </c>
      <c r="D166" s="13" t="s">
        <v>418</v>
      </c>
      <c r="E166" s="27" t="s">
        <v>469</v>
      </c>
      <c r="F166" s="28">
        <v>624.5065264953012</v>
      </c>
      <c r="G166" s="28">
        <v>543.8114209998103</v>
      </c>
      <c r="H166" s="28">
        <v>542.28736048306</v>
      </c>
      <c r="I166" s="28">
        <f t="shared" si="10"/>
        <v>570.2017693260572</v>
      </c>
      <c r="J166" s="28">
        <v>661.2531829559837</v>
      </c>
      <c r="K166" s="28">
        <v>506.2925308225158</v>
      </c>
      <c r="L166" s="28">
        <v>527.2895516354743</v>
      </c>
      <c r="M166" s="28">
        <f t="shared" si="11"/>
        <v>564.9450884713245</v>
      </c>
      <c r="N166" s="29">
        <f>I166/M166</f>
        <v>1.0093047642363908</v>
      </c>
      <c r="O166" s="27">
        <f>TTEST(F166:H166,J166:L166,2,2)</f>
        <v>0.9292419370665992</v>
      </c>
    </row>
    <row r="167" spans="2:15" s="18" customFormat="1" ht="12.75">
      <c r="B167" s="26" t="s">
        <v>264</v>
      </c>
      <c r="C167" s="6" t="s">
        <v>86</v>
      </c>
      <c r="D167" s="13" t="s">
        <v>416</v>
      </c>
      <c r="E167" s="27" t="s">
        <v>469</v>
      </c>
      <c r="F167" s="28">
        <v>148.3022437629551</v>
      </c>
      <c r="G167" s="28">
        <v>276.9463137239426</v>
      </c>
      <c r="H167" s="28">
        <v>173.49831783526594</v>
      </c>
      <c r="I167" s="28">
        <f t="shared" si="10"/>
        <v>199.5822917740545</v>
      </c>
      <c r="J167" s="28">
        <v>197.76159523192598</v>
      </c>
      <c r="K167" s="28">
        <v>195.75956744487493</v>
      </c>
      <c r="L167" s="28">
        <v>202.7610734856642</v>
      </c>
      <c r="M167" s="28">
        <f t="shared" si="11"/>
        <v>198.76074538748836</v>
      </c>
      <c r="N167" s="29">
        <f>I167/M167</f>
        <v>1.0041333432563082</v>
      </c>
      <c r="O167" s="27">
        <f>TTEST(F167:H167,J167:L167,2,2)</f>
        <v>0.9843687623664066</v>
      </c>
    </row>
    <row r="168" spans="1:15" ht="12.75">
      <c r="A168" s="45"/>
      <c r="B168" s="46"/>
      <c r="C168" s="46"/>
      <c r="D168" s="51"/>
      <c r="E168" s="47"/>
      <c r="F168" s="48"/>
      <c r="G168" s="48"/>
      <c r="H168" s="48"/>
      <c r="I168" s="48"/>
      <c r="J168" s="48"/>
      <c r="K168" s="48"/>
      <c r="L168" s="48"/>
      <c r="M168" s="48"/>
      <c r="N168" s="49"/>
      <c r="O168" s="48"/>
    </row>
  </sheetData>
  <sheetProtection/>
  <printOptions/>
  <pageMargins left="0.75" right="0.75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nguyenh</dc:creator>
  <cp:keywords/>
  <dc:description/>
  <cp:lastModifiedBy>nguyenh</cp:lastModifiedBy>
  <cp:lastPrinted>2013-01-08T19:26:57Z</cp:lastPrinted>
  <dcterms:created xsi:type="dcterms:W3CDTF">2012-11-09T19:51:35Z</dcterms:created>
  <dcterms:modified xsi:type="dcterms:W3CDTF">2013-01-08T19:33:31Z</dcterms:modified>
  <cp:category/>
  <cp:version/>
  <cp:contentType/>
  <cp:contentStatus/>
</cp:coreProperties>
</file>