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8800" windowHeight="17360"/>
  </bookViews>
  <sheets>
    <sheet name="List ; Plates 1 - 1" sheetId="1" r:id="rId1"/>
    <sheet name="Plate" sheetId="2" r:id="rId2"/>
    <sheet name="Protocol" sheetId="3" r:id="rId3"/>
    <sheet name="Note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G2" i="1"/>
  <c r="J2" i="1"/>
  <c r="M2" i="1"/>
  <c r="D3" i="1"/>
  <c r="G3" i="1"/>
  <c r="J3" i="1"/>
  <c r="M3" i="1"/>
  <c r="D4" i="1"/>
  <c r="G4" i="1"/>
  <c r="J4" i="1"/>
  <c r="M4" i="1"/>
  <c r="D5" i="1"/>
  <c r="G5" i="1"/>
  <c r="J5" i="1"/>
  <c r="M5" i="1"/>
  <c r="O5" i="1"/>
  <c r="D6" i="1"/>
  <c r="G6" i="1"/>
  <c r="J6" i="1"/>
  <c r="M6" i="1"/>
  <c r="P5" i="1"/>
  <c r="D10" i="1"/>
  <c r="G10" i="1"/>
  <c r="J10" i="1"/>
  <c r="M10" i="1"/>
  <c r="Q5" i="1"/>
  <c r="D14" i="1"/>
  <c r="G14" i="1"/>
  <c r="J14" i="1"/>
  <c r="M14" i="1"/>
  <c r="R5" i="1"/>
  <c r="D18" i="1"/>
  <c r="G18" i="1"/>
  <c r="J18" i="1"/>
  <c r="M18" i="1"/>
  <c r="S5" i="1"/>
  <c r="D22" i="1"/>
  <c r="G22" i="1"/>
  <c r="J22" i="1"/>
  <c r="M22" i="1"/>
  <c r="T5" i="1"/>
  <c r="D26" i="1"/>
  <c r="G26" i="1"/>
  <c r="J26" i="1"/>
  <c r="M26" i="1"/>
  <c r="U5" i="1"/>
  <c r="D30" i="1"/>
  <c r="G30" i="1"/>
  <c r="J30" i="1"/>
  <c r="M30" i="1"/>
  <c r="V5" i="1"/>
  <c r="D34" i="1"/>
  <c r="G34" i="1"/>
  <c r="J34" i="1"/>
  <c r="M34" i="1"/>
  <c r="W5" i="1"/>
  <c r="D38" i="1"/>
  <c r="G38" i="1"/>
  <c r="J38" i="1"/>
  <c r="M38" i="1"/>
  <c r="X5" i="1"/>
  <c r="O6" i="1"/>
  <c r="D7" i="1"/>
  <c r="G7" i="1"/>
  <c r="J7" i="1"/>
  <c r="M7" i="1"/>
  <c r="P6" i="1"/>
  <c r="D11" i="1"/>
  <c r="G11" i="1"/>
  <c r="J11" i="1"/>
  <c r="M11" i="1"/>
  <c r="Q6" i="1"/>
  <c r="D15" i="1"/>
  <c r="G15" i="1"/>
  <c r="J15" i="1"/>
  <c r="M15" i="1"/>
  <c r="R6" i="1"/>
  <c r="D19" i="1"/>
  <c r="G19" i="1"/>
  <c r="J19" i="1"/>
  <c r="M19" i="1"/>
  <c r="S6" i="1"/>
  <c r="D23" i="1"/>
  <c r="G23" i="1"/>
  <c r="J23" i="1"/>
  <c r="M23" i="1"/>
  <c r="T6" i="1"/>
  <c r="D27" i="1"/>
  <c r="G27" i="1"/>
  <c r="J27" i="1"/>
  <c r="M27" i="1"/>
  <c r="U6" i="1"/>
  <c r="D31" i="1"/>
  <c r="G31" i="1"/>
  <c r="J31" i="1"/>
  <c r="M31" i="1"/>
  <c r="V6" i="1"/>
  <c r="D35" i="1"/>
  <c r="G35" i="1"/>
  <c r="J35" i="1"/>
  <c r="M35" i="1"/>
  <c r="W6" i="1"/>
  <c r="D39" i="1"/>
  <c r="G39" i="1"/>
  <c r="J39" i="1"/>
  <c r="M39" i="1"/>
  <c r="X6" i="1"/>
  <c r="O7" i="1"/>
  <c r="D8" i="1"/>
  <c r="G8" i="1"/>
  <c r="J8" i="1"/>
  <c r="M8" i="1"/>
  <c r="P7" i="1"/>
  <c r="D12" i="1"/>
  <c r="G12" i="1"/>
  <c r="J12" i="1"/>
  <c r="M12" i="1"/>
  <c r="Q7" i="1"/>
  <c r="D16" i="1"/>
  <c r="G16" i="1"/>
  <c r="J16" i="1"/>
  <c r="M16" i="1"/>
  <c r="R7" i="1"/>
  <c r="D20" i="1"/>
  <c r="G20" i="1"/>
  <c r="J20" i="1"/>
  <c r="M20" i="1"/>
  <c r="S7" i="1"/>
  <c r="D24" i="1"/>
  <c r="G24" i="1"/>
  <c r="J24" i="1"/>
  <c r="M24" i="1"/>
  <c r="T7" i="1"/>
  <c r="D28" i="1"/>
  <c r="G28" i="1"/>
  <c r="J28" i="1"/>
  <c r="M28" i="1"/>
  <c r="U7" i="1"/>
  <c r="D32" i="1"/>
  <c r="G32" i="1"/>
  <c r="J32" i="1"/>
  <c r="M32" i="1"/>
  <c r="V7" i="1"/>
  <c r="D36" i="1"/>
  <c r="G36" i="1"/>
  <c r="J36" i="1"/>
  <c r="M36" i="1"/>
  <c r="W7" i="1"/>
  <c r="D40" i="1"/>
  <c r="G40" i="1"/>
  <c r="J40" i="1"/>
  <c r="M40" i="1"/>
  <c r="X7" i="1"/>
  <c r="O8" i="1"/>
  <c r="D9" i="1"/>
  <c r="G9" i="1"/>
  <c r="J9" i="1"/>
  <c r="M9" i="1"/>
  <c r="P8" i="1"/>
  <c r="D13" i="1"/>
  <c r="G13" i="1"/>
  <c r="J13" i="1"/>
  <c r="M13" i="1"/>
  <c r="Q8" i="1"/>
  <c r="D17" i="1"/>
  <c r="G17" i="1"/>
  <c r="J17" i="1"/>
  <c r="M17" i="1"/>
  <c r="R8" i="1"/>
  <c r="D21" i="1"/>
  <c r="G21" i="1"/>
  <c r="J21" i="1"/>
  <c r="M21" i="1"/>
  <c r="S8" i="1"/>
  <c r="D25" i="1"/>
  <c r="G25" i="1"/>
  <c r="J25" i="1"/>
  <c r="M25" i="1"/>
  <c r="T8" i="1"/>
  <c r="D29" i="1"/>
  <c r="G29" i="1"/>
  <c r="J29" i="1"/>
  <c r="M29" i="1"/>
  <c r="U8" i="1"/>
  <c r="D33" i="1"/>
  <c r="G33" i="1"/>
  <c r="J33" i="1"/>
  <c r="M33" i="1"/>
  <c r="V8" i="1"/>
  <c r="D37" i="1"/>
  <c r="G37" i="1"/>
  <c r="J37" i="1"/>
  <c r="M37" i="1"/>
  <c r="W8" i="1"/>
  <c r="D41" i="1"/>
  <c r="G41" i="1"/>
  <c r="J41" i="1"/>
  <c r="M41" i="1"/>
  <c r="X8" i="1"/>
  <c r="O11" i="1"/>
  <c r="P11" i="1"/>
  <c r="Q11" i="1"/>
  <c r="R11" i="1"/>
  <c r="S11" i="1"/>
  <c r="T11" i="1"/>
  <c r="U11" i="1"/>
  <c r="V11" i="1"/>
  <c r="W11" i="1"/>
  <c r="X11" i="1"/>
  <c r="O14" i="1"/>
  <c r="P14" i="1"/>
  <c r="Q14" i="1"/>
  <c r="R14" i="1"/>
  <c r="S14" i="1"/>
  <c r="T14" i="1"/>
  <c r="U14" i="1"/>
  <c r="V14" i="1"/>
  <c r="W14" i="1"/>
  <c r="X14" i="1"/>
</calcChain>
</file>

<file path=xl/sharedStrings.xml><?xml version="1.0" encoding="utf-8"?>
<sst xmlns="http://schemas.openxmlformats.org/spreadsheetml/2006/main" count="258" uniqueCount="114">
  <si>
    <t>Well</t>
  </si>
  <si>
    <t>Absorbance @ 600 (1.0s) - MDM (A)</t>
  </si>
  <si>
    <t>Fluorescein (1.0s) - MDM (Counts)</t>
  </si>
  <si>
    <t>R1</t>
  </si>
  <si>
    <t>R2</t>
  </si>
  <si>
    <t>R3</t>
  </si>
  <si>
    <t>R4</t>
  </si>
  <si>
    <t>A01</t>
  </si>
  <si>
    <t>A02</t>
  </si>
  <si>
    <t>A03</t>
  </si>
  <si>
    <t>SKD231</t>
  </si>
  <si>
    <t>SKD232</t>
  </si>
  <si>
    <t>SKD233</t>
  </si>
  <si>
    <t>TerN1</t>
  </si>
  <si>
    <t>TerN2</t>
  </si>
  <si>
    <t>TerN8</t>
  </si>
  <si>
    <t>TerC3</t>
  </si>
  <si>
    <t>TerC9</t>
  </si>
  <si>
    <t>TerC10</t>
  </si>
  <si>
    <t>A04</t>
  </si>
  <si>
    <t>A05</t>
  </si>
  <si>
    <t>A06</t>
  </si>
  <si>
    <t>A07</t>
  </si>
  <si>
    <t>A08</t>
  </si>
  <si>
    <t>A09</t>
  </si>
  <si>
    <t>HCR</t>
  </si>
  <si>
    <t>HCRd</t>
  </si>
  <si>
    <t>HCRc</t>
  </si>
  <si>
    <t>TerY1</t>
  </si>
  <si>
    <t>TerY2</t>
  </si>
  <si>
    <t>TerYC3</t>
  </si>
  <si>
    <t>TerYC10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</si>
  <si>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</si>
  <si>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</si>
  <si>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</si>
  <si>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</si>
  <si>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</si>
  <si>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</si>
  <si>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</si>
  <si>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</si>
  <si>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</si>
  <si>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</si>
  <si>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</si>
  <si>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</si>
  <si>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</si>
  <si>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</si>
  <si>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</si>
  <si>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</si>
  <si>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</si>
  <si>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</si>
  <si>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</si>
  <si>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</si>
  <si>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</si>
  <si>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</si>
  <si>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</si>
  <si>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</si>
  <si>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</si>
  <si>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</si>
  <si>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</si>
  <si>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</si>
  <si>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</si>
  <si>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</si>
  <si>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</si>
  <si>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Plate</t>
  </si>
  <si>
    <t>Repeat</t>
  </si>
  <si>
    <t>End time</t>
  </si>
  <si>
    <t>Start temp.</t>
  </si>
  <si>
    <t>End temp.</t>
  </si>
  <si>
    <t>BarCode</t>
  </si>
  <si>
    <t xml:space="preserve"> </t>
  </si>
  <si>
    <t>4:58:39 PM</t>
  </si>
  <si>
    <t>N/A</t>
  </si>
  <si>
    <t>0.000</t>
  </si>
  <si>
    <t>125</t>
  </si>
  <si>
    <t>142</t>
  </si>
  <si>
    <t>131</t>
  </si>
  <si>
    <t>148</t>
  </si>
  <si>
    <t>Protocol description</t>
  </si>
  <si>
    <t>Protocol name ..................... Straight Thru GFP Expression - MDM</t>
  </si>
  <si>
    <t>Protocol number ................... N/A</t>
  </si>
  <si>
    <t>Name of the plate type ............ Generic 8x12 size plate</t>
  </si>
  <si>
    <t>Number of repeats ................. 1</t>
  </si>
  <si>
    <t>Delay between repeats ............. 0 s</t>
  </si>
  <si>
    <t>Measurement height ................ Default</t>
  </si>
  <si>
    <t xml:space="preserve">Protocol notes .................... </t>
  </si>
  <si>
    <t/>
  </si>
  <si>
    <t>Name of the label ................. Absorbance @ 600 (1.0s) - MDM</t>
  </si>
  <si>
    <t>Label technology .................. Photometry</t>
  </si>
  <si>
    <t>CW-lamp filter name ............... 600</t>
  </si>
  <si>
    <t>CW-lamp filter slot ............... A4</t>
  </si>
  <si>
    <t>Measurement time .................. 1.0 s</t>
  </si>
  <si>
    <t>Excitation Aperture ............... N/A</t>
  </si>
  <si>
    <t>Name of the label ................. Fluorescein (1.0s) - MDM</t>
  </si>
  <si>
    <t>Label technology .................. Prompt fluorometry</t>
  </si>
  <si>
    <t>CW-lamp filter name ............... F485</t>
  </si>
  <si>
    <t>CW-lamp filter slot ............... A5</t>
  </si>
  <si>
    <t>Emission filter name .............. F535</t>
  </si>
  <si>
    <t>Emission filter slot .............. A5</t>
  </si>
  <si>
    <t>Emission aperture ................. Damp</t>
  </si>
  <si>
    <t>CW-lamp energy .................... 8264</t>
  </si>
  <si>
    <t>Second measurement CW-lamp energy . 0</t>
  </si>
  <si>
    <t>Emission side ..................... Above</t>
  </si>
  <si>
    <t>CW-Lamp Control ................... Stabilized Energy</t>
  </si>
  <si>
    <t>Plate map of plate 1</t>
  </si>
  <si>
    <t xml:space="preserve">A | M   M   M   M   M   M   M   M   M   M   M   M   </t>
  </si>
  <si>
    <t xml:space="preserve">B | M   M   M   M   M   M   M   M   M   M   M   M   </t>
  </si>
  <si>
    <t xml:space="preserve">C | M   M   M   M   M   M   M   M   M   M   M   M   </t>
  </si>
  <si>
    <t xml:space="preserve">D | M   M   M   M   M   M   M   M   M   M   M   M   </t>
  </si>
  <si>
    <t xml:space="preserve">E | M   M   M   M   M   M   M   M   M   M   M   M   </t>
  </si>
  <si>
    <t xml:space="preserve">F | M   M   M   M   M   M   M   M   M   M   M   M   </t>
  </si>
  <si>
    <t xml:space="preserve">G | M   M   M   M   M   M   M   M   M   M   M   M   </t>
  </si>
  <si>
    <t xml:space="preserve">H | M   M   M   M   M   M   M   M   M   M   M   M   </t>
  </si>
  <si>
    <t>Notes for the assay run</t>
  </si>
  <si>
    <t>The plate map of the assay protocol was replaced by a temporary plate map when starting the assay.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</si>
</sst>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0"/>
  </numFmts>
  <fonts count="5" x14ac:knownFonts="1">
    <font>
      <sz val="8"/>
      <name val="Arial"/>
    </font>
    <font>
      <b/>
      <i/>
      <sz val="14"/>
      <name val="Arial"/>
    </font>
    <font>
      <b/>
      <sz val="12"/>
      <color indexed="9"/>
      <name val="Arial"/>
    </font>
    <font>
      <sz val="12"/>
      <name val="Arial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164" fontId="0" fillId="0" borderId="1" xfId="0" applyNumberFormat="1" applyBorder="1"/>
    <xf numFmtId="165" fontId="0" fillId="0" borderId="1" xfId="0" applyNumberFormat="1" applyBorder="1"/>
    <xf numFmtId="0" fontId="1" fillId="0" borderId="0" xfId="0" applyFont="1"/>
    <xf numFmtId="0" fontId="2" fillId="2" borderId="0" xfId="0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2" fontId="2" fillId="2" borderId="0" xfId="0" applyNumberFormat="1" applyFont="1" applyFill="1"/>
    <xf numFmtId="2" fontId="3" fillId="0" borderId="0" xfId="0" applyNumberFormat="1" applyFont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820244328097731"/>
          <c:y val="0.0334190231362468"/>
          <c:w val="0.890052356020942"/>
          <c:h val="0.910025706940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'List ; Plates 1 - 1'!$O$14:$X$14</c:f>
                <c:numCache>
                  <c:formatCode>General</c:formatCode>
                  <c:ptCount val="10"/>
                  <c:pt idx="0">
                    <c:v>18.68580822069836</c:v>
                  </c:pt>
                  <c:pt idx="1">
                    <c:v>74.73173687934813</c:v>
                  </c:pt>
                  <c:pt idx="2">
                    <c:v>495.5864204156634</c:v>
                  </c:pt>
                  <c:pt idx="3">
                    <c:v>189.1970892532727</c:v>
                  </c:pt>
                  <c:pt idx="4">
                    <c:v>205.8539010729852</c:v>
                  </c:pt>
                  <c:pt idx="5">
                    <c:v>82.94397932088726</c:v>
                  </c:pt>
                  <c:pt idx="6">
                    <c:v>96.52929701247525</c:v>
                  </c:pt>
                  <c:pt idx="7">
                    <c:v>205.492414810857</c:v>
                  </c:pt>
                  <c:pt idx="8">
                    <c:v>69.49317273680171</c:v>
                  </c:pt>
                  <c:pt idx="9">
                    <c:v>90.8287117256292</c:v>
                  </c:pt>
                </c:numCache>
              </c:numRef>
            </c:plus>
            <c:minus>
              <c:numRef>
                <c:f>'List ; Plates 1 - 1'!$O$14:$X$14</c:f>
                <c:numCache>
                  <c:formatCode>General</c:formatCode>
                  <c:ptCount val="10"/>
                  <c:pt idx="0">
                    <c:v>18.68580822069836</c:v>
                  </c:pt>
                  <c:pt idx="1">
                    <c:v>74.73173687934813</c:v>
                  </c:pt>
                  <c:pt idx="2">
                    <c:v>495.5864204156634</c:v>
                  </c:pt>
                  <c:pt idx="3">
                    <c:v>189.1970892532727</c:v>
                  </c:pt>
                  <c:pt idx="4">
                    <c:v>205.8539010729852</c:v>
                  </c:pt>
                  <c:pt idx="5">
                    <c:v>82.94397932088726</c:v>
                  </c:pt>
                  <c:pt idx="6">
                    <c:v>96.52929701247525</c:v>
                  </c:pt>
                  <c:pt idx="7">
                    <c:v>205.492414810857</c:v>
                  </c:pt>
                  <c:pt idx="8">
                    <c:v>69.49317273680171</c:v>
                  </c:pt>
                  <c:pt idx="9">
                    <c:v>90.8287117256292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'List ; Plates 1 - 1'!$O$10:$X$10</c:f>
              <c:strCache>
                <c:ptCount val="10"/>
                <c:pt idx="0">
                  <c:v>1902</c:v>
                </c:pt>
                <c:pt idx="1">
                  <c:v>SKD231</c:v>
                </c:pt>
                <c:pt idx="2">
                  <c:v>SKD232</c:v>
                </c:pt>
                <c:pt idx="3">
                  <c:v>SKD233</c:v>
                </c:pt>
                <c:pt idx="4">
                  <c:v>TerN1</c:v>
                </c:pt>
                <c:pt idx="5">
                  <c:v>TerN2</c:v>
                </c:pt>
                <c:pt idx="6">
                  <c:v>TerN8</c:v>
                </c:pt>
                <c:pt idx="7">
                  <c:v>TerC3</c:v>
                </c:pt>
                <c:pt idx="8">
                  <c:v>TerC9</c:v>
                </c:pt>
                <c:pt idx="9">
                  <c:v>TerC10</c:v>
                </c:pt>
              </c:strCache>
            </c:strRef>
          </c:cat>
          <c:val>
            <c:numRef>
              <c:f>'List ; Plates 1 - 1'!$O$11:$X$11</c:f>
              <c:numCache>
                <c:formatCode>0.00</c:formatCode>
                <c:ptCount val="10"/>
                <c:pt idx="0">
                  <c:v>2031.887832061704</c:v>
                </c:pt>
                <c:pt idx="1">
                  <c:v>5937.06612268536</c:v>
                </c:pt>
                <c:pt idx="2">
                  <c:v>22130.67791815419</c:v>
                </c:pt>
                <c:pt idx="3">
                  <c:v>5776.769402902694</c:v>
                </c:pt>
                <c:pt idx="4">
                  <c:v>11020.12090214906</c:v>
                </c:pt>
                <c:pt idx="5">
                  <c:v>10659.80502618207</c:v>
                </c:pt>
                <c:pt idx="6">
                  <c:v>8539.064988992793</c:v>
                </c:pt>
                <c:pt idx="7">
                  <c:v>6361.246152131328</c:v>
                </c:pt>
                <c:pt idx="8">
                  <c:v>4615.276813078262</c:v>
                </c:pt>
                <c:pt idx="9">
                  <c:v>5183.266394735266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13530792"/>
        <c:axId val="-2081686536"/>
      </c:barChart>
      <c:catAx>
        <c:axId val="-211353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08168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20816865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1135307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197519754991"/>
          <c:y val="0.0474860011361397"/>
          <c:w val="0.822133792343109"/>
          <c:h val="0.821228490236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'List ; Plates 1 - 1'!$AA$14:$AH$14</c:f>
                <c:numCache>
                  <c:formatCode>General</c:formatCode>
                  <c:ptCount val="8"/>
                  <c:pt idx="0">
                    <c:v>18.68580822069836</c:v>
                  </c:pt>
                  <c:pt idx="1">
                    <c:v>74.73173687934813</c:v>
                  </c:pt>
                  <c:pt idx="2">
                    <c:v>495.5864204156634</c:v>
                  </c:pt>
                  <c:pt idx="3">
                    <c:v>189.1970892532727</c:v>
                  </c:pt>
                  <c:pt idx="4">
                    <c:v>205.8539010729852</c:v>
                  </c:pt>
                  <c:pt idx="5">
                    <c:v>82.94397932088726</c:v>
                  </c:pt>
                  <c:pt idx="6">
                    <c:v>205.492414810857</c:v>
                  </c:pt>
                  <c:pt idx="7">
                    <c:v>90.8287117256292</c:v>
                  </c:pt>
                </c:numCache>
              </c:numRef>
            </c:plus>
            <c:minus>
              <c:numRef>
                <c:f>'List ; Plates 1 - 1'!$AA$14:$AH$14</c:f>
                <c:numCache>
                  <c:formatCode>General</c:formatCode>
                  <c:ptCount val="8"/>
                  <c:pt idx="0">
                    <c:v>18.68580822069836</c:v>
                  </c:pt>
                  <c:pt idx="1">
                    <c:v>74.73173687934813</c:v>
                  </c:pt>
                  <c:pt idx="2">
                    <c:v>495.5864204156634</c:v>
                  </c:pt>
                  <c:pt idx="3">
                    <c:v>189.1970892532727</c:v>
                  </c:pt>
                  <c:pt idx="4">
                    <c:v>205.8539010729852</c:v>
                  </c:pt>
                  <c:pt idx="5">
                    <c:v>82.94397932088726</c:v>
                  </c:pt>
                  <c:pt idx="6">
                    <c:v>205.492414810857</c:v>
                  </c:pt>
                  <c:pt idx="7">
                    <c:v>90.8287117256292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cat>
            <c:strRef>
              <c:f>'List ; Plates 1 - 1'!$AA$10:$AH$10</c:f>
              <c:strCache>
                <c:ptCount val="8"/>
                <c:pt idx="0">
                  <c:v>1902</c:v>
                </c:pt>
                <c:pt idx="1">
                  <c:v>HCR</c:v>
                </c:pt>
                <c:pt idx="2">
                  <c:v>HCRd</c:v>
                </c:pt>
                <c:pt idx="3">
                  <c:v>HCRc</c:v>
                </c:pt>
                <c:pt idx="4">
                  <c:v>TerY1</c:v>
                </c:pt>
                <c:pt idx="5">
                  <c:v>TerY2</c:v>
                </c:pt>
                <c:pt idx="6">
                  <c:v>TerYC3</c:v>
                </c:pt>
                <c:pt idx="7">
                  <c:v>TerYC10</c:v>
                </c:pt>
              </c:strCache>
            </c:strRef>
          </c:cat>
          <c:val>
            <c:numRef>
              <c:f>'List ; Plates 1 - 1'!$AA$11:$AH$11</c:f>
              <c:numCache>
                <c:formatCode>General</c:formatCode>
                <c:ptCount val="8"/>
                <c:pt idx="0">
                  <c:v>2031.887832061704</c:v>
                </c:pt>
                <c:pt idx="1">
                  <c:v>5937.06612268536</c:v>
                </c:pt>
                <c:pt idx="2">
                  <c:v>22130.67791815419</c:v>
                </c:pt>
                <c:pt idx="3">
                  <c:v>5776.769402902694</c:v>
                </c:pt>
                <c:pt idx="4">
                  <c:v>11020.12090214906</c:v>
                </c:pt>
                <c:pt idx="5">
                  <c:v>10659.80502618207</c:v>
                </c:pt>
                <c:pt idx="6">
                  <c:v>6361.246152131328</c:v>
                </c:pt>
                <c:pt idx="7">
                  <c:v>5183.266394735266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82236568"/>
        <c:axId val="-2113272328"/>
      </c:barChart>
      <c:catAx>
        <c:axId val="-2082236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1132723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-21132723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2082236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38100</xdr:colOff>
      <xdr:row>16</xdr:row>
      <xdr:rowOff>50800</xdr:rowOff>
    </xdr:from>
    <xdr:to>
      <xdr:col>25</xdr:col>
      <xdr:colOff>0</xdr:colOff>
      <xdr:row>42</xdr:row>
      <xdr:rowOff>38100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12700</xdr:colOff>
      <xdr:row>16</xdr:row>
      <xdr:rowOff>25400</xdr:rowOff>
    </xdr:from>
    <xdr:to>
      <xdr:col>38</xdr:col>
      <xdr:colOff>12700</xdr:colOff>
      <xdr:row>40</xdr:row>
      <xdr:rowOff>0</xdr:rowOff>
    </xdr:to>
    <xdr:graphicFrame macro="">
      <xdr:nvGraphicFramePr>
        <xdr:cNvPr id="10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topLeftCell="P1" workbookViewId="0">
      <pane ySplit="1" topLeftCell="A3" activePane="bottomLeft" state="frozen"/>
      <selection sqref="A1:T1"/>
      <selection pane="bottomLeft" activeCell="AM29" sqref="AM29"/>
    </sheetView>
  </sheetViews>
  <sheetFormatPr baseColWidth="10" defaultColWidth="9" defaultRowHeight="15" x14ac:dyDescent="0"/>
  <cols>
    <col min="1" max="1" width="9.19921875" style="8" customWidth="1"/>
    <col min="2" max="2" width="9.19921875" style="9" customWidth="1"/>
    <col min="3" max="3" width="9.19921875" style="10" customWidth="1"/>
    <col min="4" max="4" width="11.19921875" style="13" customWidth="1"/>
    <col min="5" max="5" width="9.19921875" style="9" customWidth="1"/>
    <col min="6" max="6" width="9.19921875" style="10" customWidth="1"/>
    <col min="7" max="7" width="11.796875" style="13" customWidth="1"/>
    <col min="8" max="8" width="9.19921875" style="9" customWidth="1"/>
    <col min="9" max="9" width="9.19921875" style="10" customWidth="1"/>
    <col min="10" max="10" width="11.796875" style="13" customWidth="1"/>
    <col min="11" max="11" width="9.19921875" style="9" customWidth="1"/>
    <col min="12" max="12" width="9.19921875" style="10" customWidth="1"/>
    <col min="13" max="13" width="12.19921875" style="13" customWidth="1"/>
    <col min="14" max="14" width="9.19921875" style="8" customWidth="1"/>
    <col min="15" max="16" width="10.19921875" style="8" customWidth="1"/>
    <col min="17" max="17" width="11.59765625" style="8" customWidth="1"/>
    <col min="18" max="18" width="10.19921875" style="8" customWidth="1"/>
    <col min="19" max="19" width="11.3984375" style="8" customWidth="1"/>
    <col min="20" max="20" width="11.59765625" style="8" customWidth="1"/>
    <col min="21" max="24" width="10.19921875" style="8" customWidth="1"/>
    <col min="25" max="250" width="9.19921875" style="8" customWidth="1"/>
    <col min="251" max="254" width="9" style="8"/>
    <col min="255" max="255" width="9.19921875" style="8" customWidth="1"/>
    <col min="256" max="16384" width="9" style="8"/>
  </cols>
  <sheetData>
    <row r="1" spans="1:34">
      <c r="A1" s="5" t="s">
        <v>0</v>
      </c>
      <c r="B1" s="6" t="s">
        <v>1</v>
      </c>
      <c r="C1" s="7" t="s">
        <v>2</v>
      </c>
      <c r="D1" s="11" t="s">
        <v>3</v>
      </c>
      <c r="E1" s="6" t="s">
        <v>1</v>
      </c>
      <c r="F1" s="7" t="s">
        <v>2</v>
      </c>
      <c r="G1" s="11" t="s">
        <v>4</v>
      </c>
      <c r="H1" s="6" t="s">
        <v>1</v>
      </c>
      <c r="I1" s="7" t="s">
        <v>2</v>
      </c>
      <c r="J1" s="11" t="s">
        <v>5</v>
      </c>
      <c r="K1" s="6" t="s">
        <v>1</v>
      </c>
      <c r="L1" s="7" t="s">
        <v>2</v>
      </c>
      <c r="M1" s="13" t="s">
        <v>6</v>
      </c>
    </row>
    <row r="2" spans="1:34">
      <c r="A2" s="8" t="s">
        <v>7</v>
      </c>
      <c r="B2" s="9">
        <v>1.0317286507901144</v>
      </c>
      <c r="C2" s="10">
        <v>1738</v>
      </c>
      <c r="D2" s="13">
        <f>C2/B2</f>
        <v>1684.551455141826</v>
      </c>
      <c r="E2" s="9">
        <v>1.0945308959926117</v>
      </c>
      <c r="F2" s="10">
        <v>2134</v>
      </c>
      <c r="G2" s="13">
        <f>F2/E2</f>
        <v>1949.6937069690584</v>
      </c>
      <c r="H2" s="9">
        <v>1.1441106485632118</v>
      </c>
      <c r="I2" s="10">
        <v>2496</v>
      </c>
      <c r="J2" s="13">
        <f>I2/H2</f>
        <v>2181.6071750879232</v>
      </c>
      <c r="K2" s="9">
        <v>1.1708448255758879</v>
      </c>
      <c r="L2" s="10">
        <v>2819</v>
      </c>
      <c r="M2" s="13">
        <f>L2/K2</f>
        <v>2407.6632004701869</v>
      </c>
    </row>
    <row r="3" spans="1:34">
      <c r="A3" s="8" t="s">
        <v>8</v>
      </c>
      <c r="B3" s="9">
        <v>1.0269348602774369</v>
      </c>
      <c r="C3" s="10">
        <v>1722</v>
      </c>
      <c r="D3" s="13">
        <f t="shared" ref="D3:D41" si="0">C3/B3</f>
        <v>1676.8346918662244</v>
      </c>
      <c r="E3" s="9">
        <v>1.1267096350509858</v>
      </c>
      <c r="F3" s="10">
        <v>2134</v>
      </c>
      <c r="G3" s="13">
        <f t="shared" ref="G3:G41" si="1">F3/E3</f>
        <v>1894.0106071813545</v>
      </c>
      <c r="H3" s="9">
        <v>1.1777808681241573</v>
      </c>
      <c r="I3" s="10">
        <v>2490</v>
      </c>
      <c r="J3" s="13">
        <f t="shared" ref="J3:J41" si="2">I3/H3</f>
        <v>2114.1453961345155</v>
      </c>
      <c r="K3" s="9">
        <v>1.2007845238553125</v>
      </c>
      <c r="L3" s="10">
        <v>2874</v>
      </c>
      <c r="M3" s="13">
        <f t="shared" ref="M3:M41" si="3">L3/K3</f>
        <v>2393.4352441290293</v>
      </c>
    </row>
    <row r="4" spans="1:34">
      <c r="A4" s="8" t="s">
        <v>9</v>
      </c>
      <c r="B4" s="9">
        <v>1.0291945088848864</v>
      </c>
      <c r="C4" s="10">
        <v>1695</v>
      </c>
      <c r="D4" s="13">
        <f t="shared" si="0"/>
        <v>1646.9190083772423</v>
      </c>
      <c r="E4" s="9">
        <v>1.1150734853008204</v>
      </c>
      <c r="F4" s="10">
        <v>2078</v>
      </c>
      <c r="G4" s="13">
        <f t="shared" si="1"/>
        <v>1863.554310449239</v>
      </c>
      <c r="H4" s="9">
        <v>1.1526088290890295</v>
      </c>
      <c r="I4" s="10">
        <v>2462</v>
      </c>
      <c r="J4" s="13">
        <f t="shared" si="2"/>
        <v>2136.0238945469946</v>
      </c>
      <c r="K4" s="9">
        <v>1.1717218088173009</v>
      </c>
      <c r="L4" s="10">
        <v>2827</v>
      </c>
      <c r="M4" s="13">
        <f t="shared" si="3"/>
        <v>2412.6887275858462</v>
      </c>
      <c r="O4" s="8">
        <v>1902</v>
      </c>
      <c r="P4" s="8" t="s">
        <v>10</v>
      </c>
      <c r="Q4" s="8" t="s">
        <v>11</v>
      </c>
      <c r="R4" s="8" t="s">
        <v>12</v>
      </c>
      <c r="S4" s="8" t="s">
        <v>13</v>
      </c>
      <c r="T4" s="8" t="s">
        <v>14</v>
      </c>
      <c r="U4" s="8" t="s">
        <v>15</v>
      </c>
      <c r="V4" s="8" t="s">
        <v>16</v>
      </c>
      <c r="W4" s="8" t="s">
        <v>17</v>
      </c>
      <c r="X4" s="8" t="s">
        <v>18</v>
      </c>
    </row>
    <row r="5" spans="1:34">
      <c r="A5" s="8" t="s">
        <v>19</v>
      </c>
      <c r="B5" s="9">
        <v>1.0205746874513124</v>
      </c>
      <c r="C5" s="10">
        <v>1798</v>
      </c>
      <c r="D5" s="13">
        <f t="shared" si="0"/>
        <v>1761.7524930881411</v>
      </c>
      <c r="E5" s="9">
        <v>1.1052093637557732</v>
      </c>
      <c r="F5" s="10">
        <v>2132</v>
      </c>
      <c r="G5" s="13">
        <f t="shared" si="1"/>
        <v>1929.0462693465968</v>
      </c>
      <c r="H5" s="9">
        <v>1.1473513654728034</v>
      </c>
      <c r="I5" s="10">
        <v>2408</v>
      </c>
      <c r="J5" s="13">
        <f t="shared" si="2"/>
        <v>2098.746794106708</v>
      </c>
      <c r="K5" s="9">
        <v>1.1680280685386086</v>
      </c>
      <c r="L5" s="10">
        <v>2756</v>
      </c>
      <c r="M5" s="13">
        <f t="shared" si="3"/>
        <v>2359.5323385063857</v>
      </c>
      <c r="O5" s="12">
        <f>AVERAGE(D2,G2,J2,M2)</f>
        <v>2055.8788844172486</v>
      </c>
      <c r="P5" s="12">
        <f>AVERAGE(D6,G6,J6,M6)</f>
        <v>5857.2405884882255</v>
      </c>
      <c r="Q5" s="12">
        <f>AVERAGE(D10,G10,J10,M10)</f>
        <v>21420.688760673802</v>
      </c>
      <c r="R5" s="12">
        <f>AVERAGE(D14,G14,J14,M14)</f>
        <v>5622.6721092926628</v>
      </c>
      <c r="S5" s="12">
        <f>AVERAGE(D18,G18,J18,M18)</f>
        <v>11066.26757422248</v>
      </c>
      <c r="T5" s="12">
        <f>AVERAGE(D22,G22,J22,M22)</f>
        <v>10597.740631387436</v>
      </c>
      <c r="U5" s="12">
        <f>AVERAGE(D26,G26,J26,M26)</f>
        <v>8405.4932188295006</v>
      </c>
      <c r="V5" s="12">
        <f>AVERAGE(D30,G30,J30,M30)</f>
        <v>6396.3062260103361</v>
      </c>
      <c r="W5" s="12">
        <f>AVERAGE(D34,G34,J34,M34)</f>
        <v>4547.0260328864188</v>
      </c>
      <c r="X5" s="12">
        <f>AVERAGE(D38,G38,J38,M38)</f>
        <v>5191.8905325978558</v>
      </c>
    </row>
    <row r="6" spans="1:34">
      <c r="A6" s="8" t="s">
        <v>20</v>
      </c>
      <c r="B6" s="9">
        <v>1.0614285173503302</v>
      </c>
      <c r="C6" s="10">
        <v>4923</v>
      </c>
      <c r="D6" s="13">
        <f t="shared" si="0"/>
        <v>4638.0890653752213</v>
      </c>
      <c r="E6" s="9">
        <v>1.1263115513056312</v>
      </c>
      <c r="F6" s="10">
        <v>6340</v>
      </c>
      <c r="G6" s="13">
        <f t="shared" si="1"/>
        <v>5628.9931437270716</v>
      </c>
      <c r="H6" s="9">
        <v>1.1630855146922523</v>
      </c>
      <c r="I6" s="10">
        <v>7106</v>
      </c>
      <c r="J6" s="13">
        <f t="shared" si="2"/>
        <v>6109.610953138058</v>
      </c>
      <c r="K6" s="9">
        <v>1.1833070708370852</v>
      </c>
      <c r="L6" s="10">
        <v>8345</v>
      </c>
      <c r="M6" s="13">
        <f t="shared" si="3"/>
        <v>7052.269191712553</v>
      </c>
      <c r="O6" s="12">
        <f>AVERAGE(D3,G3,J3,M3)</f>
        <v>2019.6064848277808</v>
      </c>
      <c r="P6" s="12">
        <f>AVERAGE(D7,G7,J7,M7)</f>
        <v>6034.255227824955</v>
      </c>
      <c r="Q6" s="12">
        <f>AVERAGE(D11,G11,J11,M11)</f>
        <v>22213.045758981527</v>
      </c>
      <c r="R6" s="12">
        <f>AVERAGE(D15,G15,J15,M15)</f>
        <v>6052.050246662744</v>
      </c>
      <c r="S6" s="12">
        <f>AVERAGE(D19,G19,J19,M19)</f>
        <v>11125.960579699848</v>
      </c>
      <c r="T6" s="12">
        <f>AVERAGE(D23,G23,J23,M23)</f>
        <v>10729.68633034987</v>
      </c>
      <c r="U6" s="12">
        <f>AVERAGE(D27,G27,J27,M27)</f>
        <v>8555.8855688236345</v>
      </c>
      <c r="V6" s="12">
        <f>AVERAGE(D31,G31,J31,M31)</f>
        <v>6622.1466191488198</v>
      </c>
      <c r="W6" s="12">
        <f>AVERAGE(D35,G35,J35,M35)</f>
        <v>4571.7955141524017</v>
      </c>
      <c r="X6" s="12">
        <f>AVERAGE(D39,G39,J39,M39)</f>
        <v>5257.7046824185909</v>
      </c>
    </row>
    <row r="7" spans="1:34">
      <c r="A7" s="8" t="s">
        <v>21</v>
      </c>
      <c r="B7" s="9">
        <v>1.0514761531349837</v>
      </c>
      <c r="C7" s="10">
        <v>5070</v>
      </c>
      <c r="D7" s="13">
        <f t="shared" si="0"/>
        <v>4821.7926625190303</v>
      </c>
      <c r="E7" s="9">
        <v>1.1370743177511635</v>
      </c>
      <c r="F7" s="10">
        <v>6509</v>
      </c>
      <c r="G7" s="13">
        <f t="shared" si="1"/>
        <v>5724.3399999334297</v>
      </c>
      <c r="H7" s="9">
        <v>1.186656893388452</v>
      </c>
      <c r="I7" s="10">
        <v>7729</v>
      </c>
      <c r="J7" s="13">
        <f t="shared" si="2"/>
        <v>6513.2558897712588</v>
      </c>
      <c r="K7" s="9">
        <v>1.2085962601646947</v>
      </c>
      <c r="L7" s="10">
        <v>8554</v>
      </c>
      <c r="M7" s="13">
        <f t="shared" si="3"/>
        <v>7077.6323590761003</v>
      </c>
      <c r="O7" s="12">
        <f>AVERAGE(D4,G4,J4,M4)</f>
        <v>2014.7964852398304</v>
      </c>
      <c r="P7" s="12">
        <f>AVERAGE(D8,G8,J8,M8)</f>
        <v>5948.2074629184935</v>
      </c>
      <c r="Q7" s="12">
        <f>AVERAGE(D12,G12,J12,M12)</f>
        <v>22564.89284716974</v>
      </c>
      <c r="R7" s="12">
        <f>AVERAGE(D16,G16,J16,M16)</f>
        <v>5732.2768590681844</v>
      </c>
      <c r="S7" s="12">
        <f>AVERAGE(D20,G20,J20,M20)</f>
        <v>11170.231694393442</v>
      </c>
      <c r="T7" s="12">
        <f>AVERAGE(D24,G24,J24,M24)</f>
        <v>10578.847323260157</v>
      </c>
      <c r="U7" s="12">
        <f>AVERAGE(D28,G28,J28,M28)</f>
        <v>8558.6208363961596</v>
      </c>
      <c r="V7" s="12">
        <f>AVERAGE(D32,G32,J32,M32)</f>
        <v>6295.6880094163862</v>
      </c>
      <c r="W7" s="12">
        <f>AVERAGE(D36,G36,J36,M36)</f>
        <v>4642.0131249862879</v>
      </c>
      <c r="X7" s="12">
        <f>AVERAGE(D40,G40,J40,M40)</f>
        <v>5230.2915112824921</v>
      </c>
    </row>
    <row r="8" spans="1:34">
      <c r="A8" s="8" t="s">
        <v>22</v>
      </c>
      <c r="B8" s="9">
        <v>1.047707858452545</v>
      </c>
      <c r="C8" s="10">
        <v>4889</v>
      </c>
      <c r="D8" s="13">
        <f t="shared" si="0"/>
        <v>4666.3771399223906</v>
      </c>
      <c r="E8" s="9">
        <v>1.1242911186169513</v>
      </c>
      <c r="F8" s="10">
        <v>6334</v>
      </c>
      <c r="G8" s="13">
        <f t="shared" si="1"/>
        <v>5633.7721566205928</v>
      </c>
      <c r="H8" s="9">
        <v>1.1717095106701698</v>
      </c>
      <c r="I8" s="10">
        <v>7409</v>
      </c>
      <c r="J8" s="13">
        <f t="shared" si="2"/>
        <v>6323.2396191461785</v>
      </c>
      <c r="K8" s="9">
        <v>1.1911667975582425</v>
      </c>
      <c r="L8" s="10">
        <v>8540</v>
      </c>
      <c r="M8" s="13">
        <f t="shared" si="3"/>
        <v>7169.4409359848141</v>
      </c>
      <c r="O8" s="12">
        <f>AVERAGE(D5,G5,J5,M5)</f>
        <v>2037.2694737619579</v>
      </c>
      <c r="P8" s="12">
        <f>AVERAGE(D9,G9,J9,M9)</f>
        <v>5908.5612115097611</v>
      </c>
      <c r="Q8" s="12">
        <f>AVERAGE(D13,G13,J13,M13)</f>
        <v>22324.084305791683</v>
      </c>
      <c r="R8" s="12">
        <f>AVERAGE(D17,G17,J17,M17)</f>
        <v>5700.0783965871851</v>
      </c>
      <c r="S8" s="12">
        <f>AVERAGE(D21,G21,J21,M21)</f>
        <v>10718.023760280494</v>
      </c>
      <c r="T8" s="12">
        <f>AVERAGE(D25,G25,J25,M25)</f>
        <v>10732.945819730827</v>
      </c>
      <c r="U8" s="12">
        <f>AVERAGE(D29,G29,J29,M29)</f>
        <v>8636.2603319218815</v>
      </c>
      <c r="V8" s="12">
        <f>AVERAGE(D33,G33,J33,M33)</f>
        <v>6130.8437539497718</v>
      </c>
      <c r="W8" s="12">
        <f>AVERAGE(D37,G37,J37,M37)</f>
        <v>4700.2725802879431</v>
      </c>
      <c r="X8" s="12">
        <f>AVERAGE(D41,G41,J41,M41)</f>
        <v>5053.1788526421287</v>
      </c>
    </row>
    <row r="9" spans="1:34">
      <c r="A9" s="8" t="s">
        <v>23</v>
      </c>
      <c r="B9" s="9">
        <v>1.0477970827854342</v>
      </c>
      <c r="C9" s="10">
        <v>4917</v>
      </c>
      <c r="D9" s="13">
        <f t="shared" si="0"/>
        <v>4692.7025096584412</v>
      </c>
      <c r="E9" s="9">
        <v>1.1248648898507638</v>
      </c>
      <c r="F9" s="10">
        <v>6374</v>
      </c>
      <c r="G9" s="13">
        <f t="shared" si="1"/>
        <v>5666.4583075800692</v>
      </c>
      <c r="H9" s="9">
        <v>1.1695226200455928</v>
      </c>
      <c r="I9" s="10">
        <v>7366</v>
      </c>
      <c r="J9" s="13">
        <f t="shared" si="2"/>
        <v>6298.2963080379268</v>
      </c>
      <c r="K9" s="9">
        <v>1.1918092298057072</v>
      </c>
      <c r="L9" s="10">
        <v>8315</v>
      </c>
      <c r="M9" s="13">
        <f t="shared" si="3"/>
        <v>6976.7877207626079</v>
      </c>
    </row>
    <row r="10" spans="1:34">
      <c r="A10" s="8" t="s">
        <v>24</v>
      </c>
      <c r="B10" s="9">
        <v>1.1858389752289096</v>
      </c>
      <c r="C10" s="10">
        <v>20495</v>
      </c>
      <c r="D10" s="13">
        <f t="shared" si="0"/>
        <v>17283.122268808653</v>
      </c>
      <c r="E10" s="9">
        <v>1.2390237500040333</v>
      </c>
      <c r="F10" s="10">
        <v>24649</v>
      </c>
      <c r="G10" s="13">
        <f t="shared" si="1"/>
        <v>19893.88823250544</v>
      </c>
      <c r="H10" s="9">
        <v>1.2643874715726906</v>
      </c>
      <c r="I10" s="10">
        <v>28764</v>
      </c>
      <c r="J10" s="13">
        <f t="shared" si="2"/>
        <v>22749.355436290665</v>
      </c>
      <c r="K10" s="9">
        <v>1.2817790516091858</v>
      </c>
      <c r="L10" s="10">
        <v>33014</v>
      </c>
      <c r="M10" s="13">
        <f t="shared" si="3"/>
        <v>25756.389105090446</v>
      </c>
      <c r="O10" s="8">
        <v>1902</v>
      </c>
      <c r="P10" s="8" t="s">
        <v>10</v>
      </c>
      <c r="Q10" s="8" t="s">
        <v>11</v>
      </c>
      <c r="R10" s="8" t="s">
        <v>12</v>
      </c>
      <c r="S10" s="8" t="s">
        <v>13</v>
      </c>
      <c r="T10" s="8" t="s">
        <v>14</v>
      </c>
      <c r="U10" s="8" t="s">
        <v>15</v>
      </c>
      <c r="V10" s="8" t="s">
        <v>16</v>
      </c>
      <c r="W10" s="8" t="s">
        <v>17</v>
      </c>
      <c r="X10" s="8" t="s">
        <v>18</v>
      </c>
      <c r="AA10" s="8">
        <v>1902</v>
      </c>
      <c r="AB10" s="8" t="s">
        <v>25</v>
      </c>
      <c r="AC10" s="8" t="s">
        <v>26</v>
      </c>
      <c r="AD10" s="8" t="s">
        <v>27</v>
      </c>
      <c r="AE10" s="8" t="s">
        <v>28</v>
      </c>
      <c r="AF10" s="8" t="s">
        <v>29</v>
      </c>
      <c r="AG10" s="8" t="s">
        <v>30</v>
      </c>
      <c r="AH10" s="8" t="s">
        <v>31</v>
      </c>
    </row>
    <row r="11" spans="1:34">
      <c r="A11" s="8" t="s">
        <v>32</v>
      </c>
      <c r="B11" s="9">
        <v>1.1826692009337125</v>
      </c>
      <c r="C11" s="10">
        <v>20763</v>
      </c>
      <c r="D11" s="13">
        <f t="shared" si="0"/>
        <v>17556.05031703514</v>
      </c>
      <c r="E11" s="9">
        <v>1.2397171789904113</v>
      </c>
      <c r="F11" s="10">
        <v>25905</v>
      </c>
      <c r="G11" s="13">
        <f t="shared" si="1"/>
        <v>20895.894998483654</v>
      </c>
      <c r="H11" s="9">
        <v>1.2672991554769828</v>
      </c>
      <c r="I11" s="10">
        <v>29979</v>
      </c>
      <c r="J11" s="13">
        <f t="shared" si="2"/>
        <v>23655.819441240441</v>
      </c>
      <c r="K11" s="9">
        <v>1.2862497004392355</v>
      </c>
      <c r="L11" s="10">
        <v>34400</v>
      </c>
      <c r="M11" s="13">
        <f t="shared" si="3"/>
        <v>26744.418279166868</v>
      </c>
      <c r="O11" s="12">
        <f>AVERAGE(O5:O8)</f>
        <v>2031.8878320617043</v>
      </c>
      <c r="P11" s="12">
        <f t="shared" ref="P11:X11" si="4">AVERAGE(P5:P8)</f>
        <v>5937.066122685359</v>
      </c>
      <c r="Q11" s="12">
        <f t="shared" si="4"/>
        <v>22130.677918154186</v>
      </c>
      <c r="R11" s="12">
        <f t="shared" si="4"/>
        <v>5776.7694029026943</v>
      </c>
      <c r="S11" s="12">
        <f t="shared" si="4"/>
        <v>11020.120902149065</v>
      </c>
      <c r="T11" s="12">
        <f t="shared" si="4"/>
        <v>10659.805026182072</v>
      </c>
      <c r="U11" s="12">
        <f t="shared" si="4"/>
        <v>8539.0649889927936</v>
      </c>
      <c r="V11" s="12">
        <f t="shared" si="4"/>
        <v>6361.246152131328</v>
      </c>
      <c r="W11" s="12">
        <f t="shared" si="4"/>
        <v>4615.2768130782624</v>
      </c>
      <c r="X11" s="12">
        <f t="shared" si="4"/>
        <v>5183.2663947352667</v>
      </c>
      <c r="AA11" s="8">
        <v>2031.8878320617043</v>
      </c>
      <c r="AB11" s="8">
        <v>5937.066122685359</v>
      </c>
      <c r="AC11" s="8">
        <v>22130.677918154186</v>
      </c>
      <c r="AD11" s="8">
        <v>5776.7694029026943</v>
      </c>
      <c r="AE11" s="8">
        <v>11020.120902149065</v>
      </c>
      <c r="AF11" s="8">
        <v>10659.805026182072</v>
      </c>
      <c r="AG11" s="8">
        <v>6361.246152131328</v>
      </c>
      <c r="AH11" s="8">
        <v>5183.2663947352667</v>
      </c>
    </row>
    <row r="12" spans="1:34">
      <c r="A12" s="8" t="s">
        <v>33</v>
      </c>
      <c r="B12" s="9">
        <v>1.1667995832012308</v>
      </c>
      <c r="C12" s="10">
        <v>21163</v>
      </c>
      <c r="D12" s="13">
        <f t="shared" si="0"/>
        <v>18137.647891454679</v>
      </c>
      <c r="E12" s="9">
        <v>1.2303951999471809</v>
      </c>
      <c r="F12" s="10">
        <v>26462</v>
      </c>
      <c r="G12" s="13">
        <f t="shared" si="1"/>
        <v>21506.910951161037</v>
      </c>
      <c r="H12" s="9">
        <v>1.2641749867350938</v>
      </c>
      <c r="I12" s="10">
        <v>30056</v>
      </c>
      <c r="J12" s="13">
        <f t="shared" si="2"/>
        <v>23775.189602211452</v>
      </c>
      <c r="K12" s="9">
        <v>1.2763869594693991</v>
      </c>
      <c r="L12" s="10">
        <v>34258</v>
      </c>
      <c r="M12" s="13">
        <f t="shared" si="3"/>
        <v>26839.822943851788</v>
      </c>
    </row>
    <row r="13" spans="1:34">
      <c r="A13" s="8" t="s">
        <v>34</v>
      </c>
      <c r="B13" s="9">
        <v>1.1689827933038475</v>
      </c>
      <c r="C13" s="10">
        <v>21069</v>
      </c>
      <c r="D13" s="13">
        <f t="shared" si="0"/>
        <v>18023.361952534444</v>
      </c>
      <c r="E13" s="9">
        <v>1.2386159147633307</v>
      </c>
      <c r="F13" s="10">
        <v>26204</v>
      </c>
      <c r="G13" s="13">
        <f t="shared" si="1"/>
        <v>21155.872201922211</v>
      </c>
      <c r="H13" s="9">
        <v>1.2721818957373672</v>
      </c>
      <c r="I13" s="10">
        <v>30259</v>
      </c>
      <c r="J13" s="13">
        <f t="shared" si="2"/>
        <v>23785.120745223019</v>
      </c>
      <c r="K13" s="9">
        <v>1.2856229198439231</v>
      </c>
      <c r="L13" s="10">
        <v>33853</v>
      </c>
      <c r="M13" s="13">
        <f t="shared" si="3"/>
        <v>26331.982323487056</v>
      </c>
      <c r="O13" s="8">
        <v>1902</v>
      </c>
      <c r="P13" s="8" t="s">
        <v>10</v>
      </c>
      <c r="Q13" s="8" t="s">
        <v>11</v>
      </c>
      <c r="R13" s="8" t="s">
        <v>12</v>
      </c>
      <c r="S13" s="8" t="s">
        <v>13</v>
      </c>
      <c r="T13" s="8" t="s">
        <v>14</v>
      </c>
      <c r="U13" s="8" t="s">
        <v>15</v>
      </c>
      <c r="V13" s="8" t="s">
        <v>16</v>
      </c>
      <c r="W13" s="8" t="s">
        <v>17</v>
      </c>
      <c r="X13" s="8" t="s">
        <v>18</v>
      </c>
      <c r="AA13" s="8">
        <v>1902</v>
      </c>
      <c r="AB13" s="8" t="s">
        <v>10</v>
      </c>
      <c r="AC13" s="8" t="s">
        <v>11</v>
      </c>
      <c r="AD13" s="8" t="s">
        <v>12</v>
      </c>
      <c r="AE13" s="8" t="s">
        <v>13</v>
      </c>
      <c r="AF13" s="8" t="s">
        <v>14</v>
      </c>
      <c r="AG13" s="8" t="s">
        <v>16</v>
      </c>
      <c r="AH13" s="8" t="s">
        <v>18</v>
      </c>
    </row>
    <row r="14" spans="1:34">
      <c r="A14" s="8" t="s">
        <v>35</v>
      </c>
      <c r="B14" s="9">
        <v>1.0944561057746962</v>
      </c>
      <c r="C14" s="10">
        <v>4819</v>
      </c>
      <c r="D14" s="13">
        <f t="shared" si="0"/>
        <v>4403.1002929888491</v>
      </c>
      <c r="E14" s="9">
        <v>1.1603650411582418</v>
      </c>
      <c r="F14" s="10">
        <v>6281</v>
      </c>
      <c r="G14" s="13">
        <f t="shared" si="1"/>
        <v>5412.9517670839969</v>
      </c>
      <c r="H14" s="9">
        <v>1.1944219639548497</v>
      </c>
      <c r="I14" s="10">
        <v>7110</v>
      </c>
      <c r="J14" s="13">
        <f t="shared" si="2"/>
        <v>5952.6701739962018</v>
      </c>
      <c r="K14" s="9">
        <v>1.2130379346801292</v>
      </c>
      <c r="L14" s="10">
        <v>8154</v>
      </c>
      <c r="M14" s="13">
        <f t="shared" si="3"/>
        <v>6721.9662031016042</v>
      </c>
      <c r="O14" s="8">
        <f>STDEV(O5:O8)</f>
        <v>18.685808220698362</v>
      </c>
      <c r="P14" s="8">
        <f t="shared" ref="P14:X14" si="5">STDEV(P5:P8)</f>
        <v>74.731736879348134</v>
      </c>
      <c r="Q14" s="8">
        <f t="shared" si="5"/>
        <v>495.58642041566338</v>
      </c>
      <c r="R14" s="8">
        <f t="shared" si="5"/>
        <v>189.19708925327265</v>
      </c>
      <c r="S14" s="8">
        <f t="shared" si="5"/>
        <v>205.85390107298522</v>
      </c>
      <c r="T14" s="8">
        <f t="shared" si="5"/>
        <v>82.943979320887266</v>
      </c>
      <c r="U14" s="8">
        <f t="shared" si="5"/>
        <v>96.529297012475254</v>
      </c>
      <c r="V14" s="8">
        <f t="shared" si="5"/>
        <v>205.49241481085696</v>
      </c>
      <c r="W14" s="8">
        <f t="shared" si="5"/>
        <v>69.493172736801711</v>
      </c>
      <c r="X14" s="8">
        <f t="shared" si="5"/>
        <v>90.828711725629205</v>
      </c>
      <c r="AA14" s="8">
        <v>18.685808220698362</v>
      </c>
      <c r="AB14" s="8">
        <v>74.731736879348134</v>
      </c>
      <c r="AC14" s="8">
        <v>495.58642041566338</v>
      </c>
      <c r="AD14" s="8">
        <v>189.19708925327265</v>
      </c>
      <c r="AE14" s="8">
        <v>205.85390107298522</v>
      </c>
      <c r="AF14" s="8">
        <v>82.943979320887266</v>
      </c>
      <c r="AG14" s="8">
        <v>205.49241481085696</v>
      </c>
      <c r="AH14" s="8">
        <v>90.828711725629205</v>
      </c>
    </row>
    <row r="15" spans="1:34">
      <c r="A15" s="8" t="s">
        <v>36</v>
      </c>
      <c r="B15" s="9">
        <v>1.0801873569308349</v>
      </c>
      <c r="C15" s="10">
        <v>4991</v>
      </c>
      <c r="D15" s="13">
        <f t="shared" si="0"/>
        <v>4620.4947391543828</v>
      </c>
      <c r="E15" s="9">
        <v>1.1584551216725267</v>
      </c>
      <c r="F15" s="10">
        <v>6646</v>
      </c>
      <c r="G15" s="13">
        <f t="shared" si="1"/>
        <v>5736.9507680235347</v>
      </c>
      <c r="H15" s="9">
        <v>1.185183065078188</v>
      </c>
      <c r="I15" s="10">
        <v>7703</v>
      </c>
      <c r="J15" s="13">
        <f t="shared" si="2"/>
        <v>6499.4178764204862</v>
      </c>
      <c r="K15" s="9">
        <v>1.1973331215730123</v>
      </c>
      <c r="L15" s="10">
        <v>8802</v>
      </c>
      <c r="M15" s="13">
        <f t="shared" si="3"/>
        <v>7351.3376030525706</v>
      </c>
    </row>
    <row r="16" spans="1:34">
      <c r="A16" s="8" t="s">
        <v>37</v>
      </c>
      <c r="B16" s="9">
        <v>1.077535510098224</v>
      </c>
      <c r="C16" s="10">
        <v>4930</v>
      </c>
      <c r="D16" s="13">
        <f t="shared" si="0"/>
        <v>4575.2552503356483</v>
      </c>
      <c r="E16" s="9">
        <v>1.1598707331426523</v>
      </c>
      <c r="F16" s="10">
        <v>6301</v>
      </c>
      <c r="G16" s="13">
        <f t="shared" si="1"/>
        <v>5432.5019331486492</v>
      </c>
      <c r="H16" s="9">
        <v>1.1973402640627744</v>
      </c>
      <c r="I16" s="10">
        <v>7245</v>
      </c>
      <c r="J16" s="13">
        <f t="shared" si="2"/>
        <v>6050.911522357489</v>
      </c>
      <c r="K16" s="9">
        <v>1.2168072997975214</v>
      </c>
      <c r="L16" s="10">
        <v>8360</v>
      </c>
      <c r="M16" s="13">
        <f t="shared" si="3"/>
        <v>6870.4387304309539</v>
      </c>
    </row>
    <row r="17" spans="1:13">
      <c r="A17" s="8" t="s">
        <v>38</v>
      </c>
      <c r="B17" s="9">
        <v>1.0659949920352547</v>
      </c>
      <c r="C17" s="10">
        <v>4902</v>
      </c>
      <c r="D17" s="13">
        <f t="shared" si="0"/>
        <v>4598.5206653183604</v>
      </c>
      <c r="E17" s="9">
        <v>1.151055492194196</v>
      </c>
      <c r="F17" s="10">
        <v>6206</v>
      </c>
      <c r="G17" s="13">
        <f t="shared" si="1"/>
        <v>5391.5732491487715</v>
      </c>
      <c r="H17" s="9">
        <v>1.1920972086504025</v>
      </c>
      <c r="I17" s="10">
        <v>7282</v>
      </c>
      <c r="J17" s="13">
        <f t="shared" si="2"/>
        <v>6108.5622440506349</v>
      </c>
      <c r="K17" s="9">
        <v>1.2108944820574723</v>
      </c>
      <c r="L17" s="10">
        <v>8115</v>
      </c>
      <c r="M17" s="13">
        <f t="shared" si="3"/>
        <v>6701.6574278309745</v>
      </c>
    </row>
    <row r="18" spans="1:13">
      <c r="A18" s="8" t="s">
        <v>39</v>
      </c>
      <c r="B18" s="9">
        <v>1.0847027694987221</v>
      </c>
      <c r="C18" s="10">
        <v>9268</v>
      </c>
      <c r="D18" s="13">
        <f t="shared" si="0"/>
        <v>8544.2761469882262</v>
      </c>
      <c r="E18" s="9">
        <v>1.1609499496397901</v>
      </c>
      <c r="F18" s="10">
        <v>12258</v>
      </c>
      <c r="G18" s="13">
        <f t="shared" si="1"/>
        <v>10558.594712720656</v>
      </c>
      <c r="H18" s="9">
        <v>1.1980273059059769</v>
      </c>
      <c r="I18" s="10">
        <v>14206</v>
      </c>
      <c r="J18" s="13">
        <f t="shared" si="2"/>
        <v>11857.826553675321</v>
      </c>
      <c r="K18" s="9">
        <v>1.2156153575679398</v>
      </c>
      <c r="L18" s="10">
        <v>16173</v>
      </c>
      <c r="M18" s="13">
        <f t="shared" si="3"/>
        <v>13304.372883505714</v>
      </c>
    </row>
    <row r="19" spans="1:13">
      <c r="A19" s="8" t="s">
        <v>40</v>
      </c>
      <c r="B19" s="9">
        <v>1.0716614458418496</v>
      </c>
      <c r="C19" s="10">
        <v>9535</v>
      </c>
      <c r="D19" s="13">
        <f t="shared" si="0"/>
        <v>8897.3994884268013</v>
      </c>
      <c r="E19" s="9">
        <v>1.151483219833912</v>
      </c>
      <c r="F19" s="10">
        <v>12361</v>
      </c>
      <c r="G19" s="13">
        <f t="shared" si="1"/>
        <v>10734.850310526392</v>
      </c>
      <c r="H19" s="9">
        <v>1.1911914991081862</v>
      </c>
      <c r="I19" s="10">
        <v>13981</v>
      </c>
      <c r="J19" s="13">
        <f t="shared" si="2"/>
        <v>11736.987722349602</v>
      </c>
      <c r="K19" s="9">
        <v>1.2109233772325929</v>
      </c>
      <c r="L19" s="10">
        <v>15905</v>
      </c>
      <c r="M19" s="13">
        <f t="shared" si="3"/>
        <v>13134.6047974966</v>
      </c>
    </row>
    <row r="20" spans="1:13">
      <c r="A20" s="8" t="s">
        <v>41</v>
      </c>
      <c r="B20" s="9">
        <v>1.0698478432060263</v>
      </c>
      <c r="C20" s="10">
        <v>9637</v>
      </c>
      <c r="D20" s="13">
        <f t="shared" si="0"/>
        <v>9007.8229920253725</v>
      </c>
      <c r="E20" s="9">
        <v>1.1439653470567874</v>
      </c>
      <c r="F20" s="10">
        <v>12078</v>
      </c>
      <c r="G20" s="13">
        <f t="shared" si="1"/>
        <v>10558.012120799352</v>
      </c>
      <c r="H20" s="9">
        <v>1.1857488057079462</v>
      </c>
      <c r="I20" s="10">
        <v>13965</v>
      </c>
      <c r="J20" s="13">
        <f t="shared" si="2"/>
        <v>11777.367965943055</v>
      </c>
      <c r="K20" s="9">
        <v>1.2057529727834806</v>
      </c>
      <c r="L20" s="10">
        <v>16082</v>
      </c>
      <c r="M20" s="13">
        <f t="shared" si="3"/>
        <v>13337.723698805987</v>
      </c>
    </row>
    <row r="21" spans="1:13">
      <c r="A21" s="8" t="s">
        <v>42</v>
      </c>
      <c r="B21" s="9">
        <v>1.0889167001538798</v>
      </c>
      <c r="C21" s="10">
        <v>9540</v>
      </c>
      <c r="D21" s="13">
        <f t="shared" si="0"/>
        <v>8761.000725447464</v>
      </c>
      <c r="E21" s="9">
        <v>1.1572098731816531</v>
      </c>
      <c r="F21" s="10">
        <v>11653</v>
      </c>
      <c r="G21" s="13">
        <f t="shared" si="1"/>
        <v>10069.910627327296</v>
      </c>
      <c r="H21" s="9">
        <v>1.197151167842027</v>
      </c>
      <c r="I21" s="10">
        <v>13418</v>
      </c>
      <c r="J21" s="13">
        <f t="shared" si="2"/>
        <v>11208.275412859644</v>
      </c>
      <c r="K21" s="9">
        <v>1.2144558088807713</v>
      </c>
      <c r="L21" s="10">
        <v>15585</v>
      </c>
      <c r="M21" s="13">
        <f t="shared" si="3"/>
        <v>12832.908275487569</v>
      </c>
    </row>
    <row r="22" spans="1:13">
      <c r="A22" s="8" t="s">
        <v>43</v>
      </c>
      <c r="B22" s="9">
        <v>1.1605913402278603</v>
      </c>
      <c r="C22" s="10">
        <v>9945</v>
      </c>
      <c r="D22" s="13">
        <f t="shared" si="0"/>
        <v>8568.9076381075593</v>
      </c>
      <c r="E22" s="9">
        <v>1.2144791169256788</v>
      </c>
      <c r="F22" s="10">
        <v>12192</v>
      </c>
      <c r="G22" s="13">
        <f t="shared" si="1"/>
        <v>10038.871669413893</v>
      </c>
      <c r="H22" s="9">
        <v>1.2458172205707436</v>
      </c>
      <c r="I22" s="10">
        <v>13787</v>
      </c>
      <c r="J22" s="13">
        <f t="shared" si="2"/>
        <v>11066.631422612532</v>
      </c>
      <c r="K22" s="9">
        <v>1.2621345989237367</v>
      </c>
      <c r="L22" s="10">
        <v>16050</v>
      </c>
      <c r="M22" s="13">
        <f t="shared" si="3"/>
        <v>12716.551795415764</v>
      </c>
    </row>
    <row r="23" spans="1:13">
      <c r="A23" s="8" t="s">
        <v>44</v>
      </c>
      <c r="B23" s="9">
        <v>1.1633834525118796</v>
      </c>
      <c r="C23" s="10">
        <v>10017</v>
      </c>
      <c r="D23" s="13">
        <f t="shared" si="0"/>
        <v>8610.2307698911627</v>
      </c>
      <c r="E23" s="9">
        <v>1.2167184864320248</v>
      </c>
      <c r="F23" s="10">
        <v>12285</v>
      </c>
      <c r="G23" s="13">
        <f t="shared" si="1"/>
        <v>10096.83023393952</v>
      </c>
      <c r="H23" s="9">
        <v>1.2476302663932761</v>
      </c>
      <c r="I23" s="10">
        <v>14074</v>
      </c>
      <c r="J23" s="13">
        <f t="shared" si="2"/>
        <v>11280.585586213741</v>
      </c>
      <c r="K23" s="9">
        <v>1.265553712022822</v>
      </c>
      <c r="L23" s="10">
        <v>16365</v>
      </c>
      <c r="M23" s="13">
        <f t="shared" si="3"/>
        <v>12931.098731355059</v>
      </c>
    </row>
    <row r="24" spans="1:13">
      <c r="A24" s="8" t="s">
        <v>45</v>
      </c>
      <c r="B24" s="9">
        <v>1.1649777663190228</v>
      </c>
      <c r="C24" s="10">
        <v>9990</v>
      </c>
      <c r="D24" s="13">
        <f t="shared" si="0"/>
        <v>8575.2709526512044</v>
      </c>
      <c r="E24" s="9">
        <v>1.2202652058616834</v>
      </c>
      <c r="F24" s="10">
        <v>12032</v>
      </c>
      <c r="G24" s="13">
        <f t="shared" si="1"/>
        <v>9860.1516639193778</v>
      </c>
      <c r="H24" s="9">
        <v>1.2528445371708534</v>
      </c>
      <c r="I24" s="10">
        <v>14083</v>
      </c>
      <c r="J24" s="13">
        <f t="shared" si="2"/>
        <v>11240.820055616739</v>
      </c>
      <c r="K24" s="9">
        <v>1.2704971689707223</v>
      </c>
      <c r="L24" s="10">
        <v>16058</v>
      </c>
      <c r="M24" s="13">
        <f t="shared" si="3"/>
        <v>12639.146620853309</v>
      </c>
    </row>
    <row r="25" spans="1:13">
      <c r="A25" s="8" t="s">
        <v>46</v>
      </c>
      <c r="B25" s="9">
        <v>1.1613762177382043</v>
      </c>
      <c r="C25" s="10">
        <v>9997</v>
      </c>
      <c r="D25" s="13">
        <f t="shared" si="0"/>
        <v>8607.8910927496781</v>
      </c>
      <c r="E25" s="9">
        <v>1.2210917870508291</v>
      </c>
      <c r="F25" s="10">
        <v>12386</v>
      </c>
      <c r="G25" s="13">
        <f t="shared" si="1"/>
        <v>10143.381628922889</v>
      </c>
      <c r="H25" s="9">
        <v>1.2503364055533004</v>
      </c>
      <c r="I25" s="10">
        <v>14113</v>
      </c>
      <c r="J25" s="13">
        <f t="shared" si="2"/>
        <v>11287.362294913502</v>
      </c>
      <c r="K25" s="9">
        <v>1.2683480921234336</v>
      </c>
      <c r="L25" s="10">
        <v>16353</v>
      </c>
      <c r="M25" s="13">
        <f t="shared" si="3"/>
        <v>12893.148262337239</v>
      </c>
    </row>
    <row r="26" spans="1:13">
      <c r="A26" s="8" t="s">
        <v>47</v>
      </c>
      <c r="B26" s="9">
        <v>0.96318031096959167</v>
      </c>
      <c r="C26" s="10">
        <v>6638</v>
      </c>
      <c r="D26" s="13">
        <f t="shared" si="0"/>
        <v>6891.7521718418584</v>
      </c>
      <c r="E26" s="9">
        <v>1.0238968352720219</v>
      </c>
      <c r="F26" s="10">
        <v>8157</v>
      </c>
      <c r="G26" s="13">
        <f t="shared" si="1"/>
        <v>7966.6229243036032</v>
      </c>
      <c r="H26" s="9">
        <v>1.075505338868779</v>
      </c>
      <c r="I26" s="10">
        <v>9626</v>
      </c>
      <c r="J26" s="13">
        <f t="shared" si="2"/>
        <v>8950.2112654546818</v>
      </c>
      <c r="K26" s="9">
        <v>1.0982956785543643</v>
      </c>
      <c r="L26" s="10">
        <v>10778</v>
      </c>
      <c r="M26" s="13">
        <f t="shared" si="3"/>
        <v>9813.3865137178564</v>
      </c>
    </row>
    <row r="27" spans="1:13">
      <c r="A27" s="8" t="s">
        <v>48</v>
      </c>
      <c r="B27" s="9">
        <v>0.95853388685281449</v>
      </c>
      <c r="C27" s="10">
        <v>6617</v>
      </c>
      <c r="D27" s="13">
        <f t="shared" si="0"/>
        <v>6903.2509864891799</v>
      </c>
      <c r="E27" s="9">
        <v>1.0327065675185547</v>
      </c>
      <c r="F27" s="10">
        <v>8272</v>
      </c>
      <c r="G27" s="13">
        <f t="shared" si="1"/>
        <v>8010.0197482779895</v>
      </c>
      <c r="H27" s="9">
        <v>1.0835160145933771</v>
      </c>
      <c r="I27" s="10">
        <v>9788</v>
      </c>
      <c r="J27" s="13">
        <f t="shared" si="2"/>
        <v>9033.5536052720454</v>
      </c>
      <c r="K27" s="9">
        <v>1.1089143510405075</v>
      </c>
      <c r="L27" s="10">
        <v>11396</v>
      </c>
      <c r="M27" s="13">
        <f t="shared" si="3"/>
        <v>10276.717935255323</v>
      </c>
    </row>
    <row r="28" spans="1:13">
      <c r="A28" s="8" t="s">
        <v>49</v>
      </c>
      <c r="B28" s="9">
        <v>0.96062978178317626</v>
      </c>
      <c r="C28" s="10">
        <v>6633</v>
      </c>
      <c r="D28" s="13">
        <f t="shared" si="0"/>
        <v>6904.8452648297489</v>
      </c>
      <c r="E28" s="9">
        <v>1.0356318968644003</v>
      </c>
      <c r="F28" s="10">
        <v>8416</v>
      </c>
      <c r="G28" s="13">
        <f t="shared" si="1"/>
        <v>8126.4395442833129</v>
      </c>
      <c r="H28" s="9">
        <v>1.0852767213999333</v>
      </c>
      <c r="I28" s="10">
        <v>9797</v>
      </c>
      <c r="J28" s="13">
        <f t="shared" si="2"/>
        <v>9027.1907678647476</v>
      </c>
      <c r="K28" s="9">
        <v>1.1119291825726576</v>
      </c>
      <c r="L28" s="10">
        <v>11315</v>
      </c>
      <c r="M28" s="13">
        <f t="shared" si="3"/>
        <v>10176.007768606825</v>
      </c>
    </row>
    <row r="29" spans="1:13">
      <c r="A29" s="8" t="s">
        <v>50</v>
      </c>
      <c r="B29" s="9">
        <v>0.94296542742135403</v>
      </c>
      <c r="C29" s="10">
        <v>6634</v>
      </c>
      <c r="D29" s="13">
        <f t="shared" si="0"/>
        <v>7035.2526265373544</v>
      </c>
      <c r="E29" s="9">
        <v>1.0197648237277503</v>
      </c>
      <c r="F29" s="10">
        <v>8227</v>
      </c>
      <c r="G29" s="13">
        <f t="shared" si="1"/>
        <v>8067.546368118682</v>
      </c>
      <c r="H29" s="9">
        <v>1.0684615782706244</v>
      </c>
      <c r="I29" s="10">
        <v>9784</v>
      </c>
      <c r="J29" s="13">
        <f t="shared" si="2"/>
        <v>9157.0910915075201</v>
      </c>
      <c r="K29" s="9">
        <v>1.0967267019331282</v>
      </c>
      <c r="L29" s="10">
        <v>11280</v>
      </c>
      <c r="M29" s="13">
        <f t="shared" si="3"/>
        <v>10285.151241523969</v>
      </c>
    </row>
    <row r="30" spans="1:13">
      <c r="A30" s="8" t="s">
        <v>51</v>
      </c>
      <c r="B30" s="9">
        <v>1.2100518801351277</v>
      </c>
      <c r="C30" s="10">
        <v>6065</v>
      </c>
      <c r="D30" s="13">
        <f t="shared" si="0"/>
        <v>5012.1817911829658</v>
      </c>
      <c r="E30" s="9">
        <v>1.261960296265656</v>
      </c>
      <c r="F30" s="10">
        <v>7559</v>
      </c>
      <c r="G30" s="13">
        <f t="shared" si="1"/>
        <v>5989.8873382691199</v>
      </c>
      <c r="H30" s="9">
        <v>1.2781820847444367</v>
      </c>
      <c r="I30" s="10">
        <v>8660</v>
      </c>
      <c r="J30" s="13">
        <f t="shared" si="2"/>
        <v>6775.2475201774596</v>
      </c>
      <c r="K30" s="9">
        <v>1.2865161414165116</v>
      </c>
      <c r="L30" s="10">
        <v>10045</v>
      </c>
      <c r="M30" s="13">
        <f t="shared" si="3"/>
        <v>7807.9082544118</v>
      </c>
    </row>
    <row r="31" spans="1:13">
      <c r="A31" s="8" t="s">
        <v>52</v>
      </c>
      <c r="B31" s="9">
        <v>1.189973253909496</v>
      </c>
      <c r="C31" s="10">
        <v>6257</v>
      </c>
      <c r="D31" s="13">
        <f t="shared" si="0"/>
        <v>5258.101372819493</v>
      </c>
      <c r="E31" s="9">
        <v>1.2497247126088804</v>
      </c>
      <c r="F31" s="10">
        <v>7772</v>
      </c>
      <c r="G31" s="13">
        <f t="shared" si="1"/>
        <v>6218.969603133999</v>
      </c>
      <c r="H31" s="9">
        <v>1.2738495992704675</v>
      </c>
      <c r="I31" s="10">
        <v>8946</v>
      </c>
      <c r="J31" s="13">
        <f t="shared" si="2"/>
        <v>7022.8070920800747</v>
      </c>
      <c r="K31" s="9">
        <v>1.2853141552889213</v>
      </c>
      <c r="L31" s="10">
        <v>10268</v>
      </c>
      <c r="M31" s="13">
        <f t="shared" si="3"/>
        <v>7988.7084085617116</v>
      </c>
    </row>
    <row r="32" spans="1:13">
      <c r="A32" s="8" t="s">
        <v>53</v>
      </c>
      <c r="B32" s="9">
        <v>1.2074450497614488</v>
      </c>
      <c r="C32" s="10">
        <v>6016</v>
      </c>
      <c r="D32" s="13">
        <f t="shared" si="0"/>
        <v>4982.4213542376629</v>
      </c>
      <c r="E32" s="9">
        <v>1.2609793523757991</v>
      </c>
      <c r="F32" s="10">
        <v>7378</v>
      </c>
      <c r="G32" s="13">
        <f t="shared" si="1"/>
        <v>5851.0077790720215</v>
      </c>
      <c r="H32" s="9">
        <v>1.2771369928205971</v>
      </c>
      <c r="I32" s="10">
        <v>8489</v>
      </c>
      <c r="J32" s="13">
        <f t="shared" si="2"/>
        <v>6646.8985298529151</v>
      </c>
      <c r="K32" s="9">
        <v>1.2841411377879695</v>
      </c>
      <c r="L32" s="10">
        <v>9891</v>
      </c>
      <c r="M32" s="13">
        <f t="shared" si="3"/>
        <v>7702.4243745029444</v>
      </c>
    </row>
    <row r="33" spans="1:13">
      <c r="A33" s="8" t="s">
        <v>54</v>
      </c>
      <c r="B33" s="9">
        <v>1.2117478799515242</v>
      </c>
      <c r="C33" s="10">
        <v>5724</v>
      </c>
      <c r="D33" s="13">
        <f t="shared" si="0"/>
        <v>4723.7549119780488</v>
      </c>
      <c r="E33" s="9">
        <v>1.263277104739875</v>
      </c>
      <c r="F33" s="10">
        <v>7267</v>
      </c>
      <c r="G33" s="13">
        <f t="shared" si="1"/>
        <v>5752.4987769776517</v>
      </c>
      <c r="H33" s="9">
        <v>1.2816131175253542</v>
      </c>
      <c r="I33" s="10">
        <v>8323</v>
      </c>
      <c r="J33" s="13">
        <f t="shared" si="2"/>
        <v>6494.159498047854</v>
      </c>
      <c r="K33" s="9">
        <v>1.2879715561267868</v>
      </c>
      <c r="L33" s="10">
        <v>9728</v>
      </c>
      <c r="M33" s="13">
        <f t="shared" si="3"/>
        <v>7552.96182879553</v>
      </c>
    </row>
    <row r="34" spans="1:13">
      <c r="A34" s="8" t="s">
        <v>55</v>
      </c>
      <c r="B34" s="9">
        <v>0.83998407922366902</v>
      </c>
      <c r="C34" s="10">
        <v>3223</v>
      </c>
      <c r="D34" s="13">
        <f t="shared" si="0"/>
        <v>3836.9774853099175</v>
      </c>
      <c r="E34" s="9">
        <v>0.88947700934299512</v>
      </c>
      <c r="F34" s="10">
        <v>3992</v>
      </c>
      <c r="G34" s="13">
        <f t="shared" si="1"/>
        <v>4488.0305596078961</v>
      </c>
      <c r="H34" s="9">
        <v>0.95716470071154547</v>
      </c>
      <c r="I34" s="10">
        <v>4487</v>
      </c>
      <c r="J34" s="13">
        <f t="shared" si="2"/>
        <v>4687.8034644031632</v>
      </c>
      <c r="K34" s="9">
        <v>0.98506507209026706</v>
      </c>
      <c r="L34" s="10">
        <v>5098</v>
      </c>
      <c r="M34" s="13">
        <f t="shared" si="3"/>
        <v>5175.2926222246988</v>
      </c>
    </row>
    <row r="35" spans="1:13">
      <c r="A35" s="8" t="s">
        <v>56</v>
      </c>
      <c r="B35" s="9">
        <v>0.84180352576746575</v>
      </c>
      <c r="C35" s="10">
        <v>3319</v>
      </c>
      <c r="D35" s="13">
        <f t="shared" si="0"/>
        <v>3942.7252303013265</v>
      </c>
      <c r="E35" s="9">
        <v>0.88832532116436036</v>
      </c>
      <c r="F35" s="10">
        <v>3959</v>
      </c>
      <c r="G35" s="13">
        <f t="shared" si="1"/>
        <v>4456.7006091988851</v>
      </c>
      <c r="H35" s="9">
        <v>0.95026509150912819</v>
      </c>
      <c r="I35" s="10">
        <v>4527</v>
      </c>
      <c r="J35" s="13">
        <f t="shared" si="2"/>
        <v>4763.9338122066683</v>
      </c>
      <c r="K35" s="9">
        <v>0.98149381508383393</v>
      </c>
      <c r="L35" s="10">
        <v>5029</v>
      </c>
      <c r="M35" s="13">
        <f t="shared" si="3"/>
        <v>5123.8224049027249</v>
      </c>
    </row>
    <row r="36" spans="1:13">
      <c r="A36" s="8" t="s">
        <v>57</v>
      </c>
      <c r="B36" s="9">
        <v>0.83611204964486407</v>
      </c>
      <c r="C36" s="10">
        <v>3244</v>
      </c>
      <c r="D36" s="13">
        <f t="shared" si="0"/>
        <v>3879.8627544931073</v>
      </c>
      <c r="E36" s="9">
        <v>0.88804044898785317</v>
      </c>
      <c r="F36" s="10">
        <v>4025</v>
      </c>
      <c r="G36" s="13">
        <f t="shared" si="1"/>
        <v>4532.4512015049604</v>
      </c>
      <c r="H36" s="9">
        <v>0.96667671036551917</v>
      </c>
      <c r="I36" s="10">
        <v>4604</v>
      </c>
      <c r="J36" s="13">
        <f t="shared" si="2"/>
        <v>4762.7091359831547</v>
      </c>
      <c r="K36" s="9">
        <v>1.0007362452038937</v>
      </c>
      <c r="L36" s="10">
        <v>5397</v>
      </c>
      <c r="M36" s="13">
        <f t="shared" si="3"/>
        <v>5393.0294079639289</v>
      </c>
    </row>
    <row r="37" spans="1:13">
      <c r="A37" s="8" t="s">
        <v>58</v>
      </c>
      <c r="B37" s="9">
        <v>0.84315069377126628</v>
      </c>
      <c r="C37" s="10">
        <v>3303</v>
      </c>
      <c r="D37" s="13">
        <f t="shared" si="0"/>
        <v>3917.4491871983832</v>
      </c>
      <c r="E37" s="9">
        <v>0.91189130462935053</v>
      </c>
      <c r="F37" s="10">
        <v>4112</v>
      </c>
      <c r="G37" s="13">
        <f t="shared" si="1"/>
        <v>4509.3093651894978</v>
      </c>
      <c r="H37" s="9">
        <v>0.96766630202534842</v>
      </c>
      <c r="I37" s="10">
        <v>4721</v>
      </c>
      <c r="J37" s="13">
        <f t="shared" si="2"/>
        <v>4878.7479631344358</v>
      </c>
      <c r="K37" s="9">
        <v>1.0102657326984541</v>
      </c>
      <c r="L37" s="10">
        <v>5552</v>
      </c>
      <c r="M37" s="13">
        <f t="shared" si="3"/>
        <v>5495.5838056294551</v>
      </c>
    </row>
    <row r="38" spans="1:13">
      <c r="A38" s="8" t="s">
        <v>59</v>
      </c>
      <c r="B38" s="9">
        <v>0.97189179388054858</v>
      </c>
      <c r="C38" s="10">
        <v>4195</v>
      </c>
      <c r="D38" s="13">
        <f t="shared" si="0"/>
        <v>4316.3241282759418</v>
      </c>
      <c r="E38" s="9">
        <v>1.0422660349488952</v>
      </c>
      <c r="F38" s="10">
        <v>5113</v>
      </c>
      <c r="G38" s="13">
        <f t="shared" si="1"/>
        <v>4905.657316417015</v>
      </c>
      <c r="H38" s="9">
        <v>1.0904596584435275</v>
      </c>
      <c r="I38" s="10">
        <v>5855</v>
      </c>
      <c r="J38" s="13">
        <f t="shared" si="2"/>
        <v>5369.2953743535645</v>
      </c>
      <c r="K38" s="9">
        <v>1.1170144596991953</v>
      </c>
      <c r="L38" s="10">
        <v>6899</v>
      </c>
      <c r="M38" s="13">
        <f t="shared" si="3"/>
        <v>6176.2853113449</v>
      </c>
    </row>
    <row r="39" spans="1:13">
      <c r="A39" s="8" t="s">
        <v>60</v>
      </c>
      <c r="B39" s="9">
        <v>0.96830198045561044</v>
      </c>
      <c r="C39" s="10">
        <v>4191</v>
      </c>
      <c r="D39" s="13">
        <f t="shared" si="0"/>
        <v>4328.1952165666635</v>
      </c>
      <c r="E39" s="9">
        <v>1.0420996742129107</v>
      </c>
      <c r="F39" s="10">
        <v>5186</v>
      </c>
      <c r="G39" s="13">
        <f t="shared" si="1"/>
        <v>4976.4913360297733</v>
      </c>
      <c r="H39" s="9">
        <v>1.0932343263083879</v>
      </c>
      <c r="I39" s="10">
        <v>5982</v>
      </c>
      <c r="J39" s="13">
        <f t="shared" si="2"/>
        <v>5471.8369667369479</v>
      </c>
      <c r="K39" s="9">
        <v>1.1203500577354399</v>
      </c>
      <c r="L39" s="10">
        <v>7007</v>
      </c>
      <c r="M39" s="13">
        <f t="shared" si="3"/>
        <v>6254.295210340978</v>
      </c>
    </row>
    <row r="40" spans="1:13">
      <c r="A40" s="8" t="s">
        <v>61</v>
      </c>
      <c r="B40" s="9">
        <v>0.96276029495927584</v>
      </c>
      <c r="C40" s="10">
        <v>4262</v>
      </c>
      <c r="D40" s="13">
        <f t="shared" si="0"/>
        <v>4426.8547657340605</v>
      </c>
      <c r="E40" s="9">
        <v>1.0397675587133783</v>
      </c>
      <c r="F40" s="10">
        <v>5027</v>
      </c>
      <c r="G40" s="13">
        <f t="shared" si="1"/>
        <v>4834.7344152768856</v>
      </c>
      <c r="H40" s="9">
        <v>1.0902296904837441</v>
      </c>
      <c r="I40" s="10">
        <v>5949</v>
      </c>
      <c r="J40" s="13">
        <f t="shared" si="2"/>
        <v>5456.6483117519747</v>
      </c>
      <c r="K40" s="9">
        <v>1.1178590792173435</v>
      </c>
      <c r="L40" s="10">
        <v>6934</v>
      </c>
      <c r="M40" s="13">
        <f t="shared" si="3"/>
        <v>6202.9285523670496</v>
      </c>
    </row>
    <row r="41" spans="1:13">
      <c r="A41" s="8" t="s">
        <v>62</v>
      </c>
      <c r="B41" s="9">
        <v>0.96183199305170841</v>
      </c>
      <c r="C41" s="10">
        <v>4085</v>
      </c>
      <c r="D41" s="13">
        <f t="shared" si="0"/>
        <v>4247.1034749416876</v>
      </c>
      <c r="E41" s="9">
        <v>1.0334876082766444</v>
      </c>
      <c r="F41" s="10">
        <v>4894</v>
      </c>
      <c r="G41" s="13">
        <f t="shared" si="1"/>
        <v>4735.4220416448106</v>
      </c>
      <c r="H41" s="9">
        <v>1.0828912233369328</v>
      </c>
      <c r="I41" s="10">
        <v>5749</v>
      </c>
      <c r="J41" s="13">
        <f t="shared" si="2"/>
        <v>5308.9358156255421</v>
      </c>
      <c r="K41" s="9">
        <v>1.1085489514785234</v>
      </c>
      <c r="L41" s="10">
        <v>6564</v>
      </c>
      <c r="M41" s="13">
        <f t="shared" si="3"/>
        <v>5921.2540783564746</v>
      </c>
    </row>
  </sheetData>
  <pageMargins left="0.75" right="0.75" top="1" bottom="1" header="0.5" footer="0.5"/>
  <pageSetup orientation="portrait" blackAndWhite="1"/>
  <headerFooter>
    <oddHeader>&amp;LAssay 1853, measured on 4/19/2012 4:37:53 PM. Instrument ID: 4205143&amp;RPage &amp;P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9"/>
  <sheetViews>
    <sheetView showGridLines="0" workbookViewId="0"/>
  </sheetViews>
  <sheetFormatPr baseColWidth="10" defaultColWidth="9.19921875" defaultRowHeight="10" x14ac:dyDescent="0"/>
  <sheetData>
    <row r="1" spans="1:12">
      <c r="A1" s="1" t="s">
        <v>63</v>
      </c>
      <c r="B1" s="1" t="s">
        <v>64</v>
      </c>
      <c r="C1" s="1" t="s">
        <v>65</v>
      </c>
      <c r="D1" s="1" t="s">
        <v>66</v>
      </c>
      <c r="E1" s="1" t="s">
        <v>67</v>
      </c>
      <c r="F1" s="1" t="s">
        <v>68</v>
      </c>
      <c r="L1" t="s">
        <v>69</v>
      </c>
    </row>
    <row r="2" spans="1:12">
      <c r="A2" s="1">
        <v>1</v>
      </c>
      <c r="B2" s="1">
        <v>1</v>
      </c>
      <c r="C2" s="1" t="s">
        <v>70</v>
      </c>
      <c r="D2" s="1">
        <v>24.8</v>
      </c>
      <c r="E2" s="1">
        <v>25.1</v>
      </c>
      <c r="F2" s="1" t="s">
        <v>71</v>
      </c>
      <c r="L2" t="s">
        <v>69</v>
      </c>
    </row>
    <row r="3" spans="1:12">
      <c r="L3" t="s">
        <v>69</v>
      </c>
    </row>
    <row r="4" spans="1:12">
      <c r="A4" t="s">
        <v>1</v>
      </c>
      <c r="L4" t="s">
        <v>69</v>
      </c>
    </row>
    <row r="5" spans="1:12">
      <c r="A5" t="s">
        <v>72</v>
      </c>
      <c r="L5" t="s">
        <v>69</v>
      </c>
    </row>
    <row r="6" spans="1:12">
      <c r="L6" t="s">
        <v>69</v>
      </c>
    </row>
    <row r="7" spans="1:12">
      <c r="A7" s="2">
        <v>1.0317286507901144</v>
      </c>
      <c r="B7" s="2">
        <v>1.0269348602774369</v>
      </c>
      <c r="C7" s="2">
        <v>1.0291945088848864</v>
      </c>
      <c r="D7" s="2">
        <v>1.0205746874513124</v>
      </c>
      <c r="E7" s="2">
        <v>1.0614285173503302</v>
      </c>
      <c r="F7" s="2">
        <v>1.0514761531349837</v>
      </c>
      <c r="G7" s="2">
        <v>1.047707858452545</v>
      </c>
      <c r="H7" s="2">
        <v>1.0477970827854342</v>
      </c>
      <c r="I7" s="2">
        <v>1.1858389752289096</v>
      </c>
      <c r="J7" s="2">
        <v>1.1826692009337125</v>
      </c>
      <c r="K7" s="2">
        <v>1.1667995832012308</v>
      </c>
      <c r="L7" s="2">
        <v>1.1689827933038475</v>
      </c>
    </row>
    <row r="8" spans="1:12">
      <c r="A8" s="2">
        <v>1.0944561057746962</v>
      </c>
      <c r="B8" s="2">
        <v>1.0801873569308349</v>
      </c>
      <c r="C8" s="2">
        <v>1.077535510098224</v>
      </c>
      <c r="D8" s="2">
        <v>1.0659949920352547</v>
      </c>
      <c r="E8" s="2">
        <v>1.0847027694987221</v>
      </c>
      <c r="F8" s="2">
        <v>1.0716614458418496</v>
      </c>
      <c r="G8" s="2">
        <v>1.0698478432060263</v>
      </c>
      <c r="H8" s="2">
        <v>1.0889167001538798</v>
      </c>
      <c r="I8" s="2">
        <v>1.1605913402278603</v>
      </c>
      <c r="J8" s="2">
        <v>1.1633834525118796</v>
      </c>
      <c r="K8" s="2">
        <v>1.1649777663190228</v>
      </c>
      <c r="L8" s="2">
        <v>1.1613762177382043</v>
      </c>
    </row>
    <row r="9" spans="1:12">
      <c r="A9" s="2">
        <v>0.96318031096959167</v>
      </c>
      <c r="B9" s="2">
        <v>0.95853388685281449</v>
      </c>
      <c r="C9" s="2">
        <v>0.96062978178317626</v>
      </c>
      <c r="D9" s="2">
        <v>0.94296542742135403</v>
      </c>
      <c r="E9" s="2">
        <v>1.2100518801351277</v>
      </c>
      <c r="F9" s="2">
        <v>1.189973253909496</v>
      </c>
      <c r="G9" s="2">
        <v>1.2074450497614488</v>
      </c>
      <c r="H9" s="2">
        <v>1.2117478799515242</v>
      </c>
      <c r="I9" s="2">
        <v>0.83998407922366902</v>
      </c>
      <c r="J9" s="2">
        <v>0.84180352576746575</v>
      </c>
      <c r="K9" s="2">
        <v>0.83611204964486407</v>
      </c>
      <c r="L9" s="2">
        <v>0.84315069377126628</v>
      </c>
    </row>
    <row r="10" spans="1:12">
      <c r="A10" s="2">
        <v>0.97189179388054858</v>
      </c>
      <c r="B10" s="2">
        <v>0.96830198045561044</v>
      </c>
      <c r="C10" s="2">
        <v>0.96276029495927584</v>
      </c>
      <c r="D10" s="2">
        <v>0.96183199305170841</v>
      </c>
      <c r="E10" s="2">
        <v>3.9669094239422338E-2</v>
      </c>
      <c r="F10" s="2">
        <v>3.9772741745073059E-2</v>
      </c>
      <c r="G10" s="2">
        <v>3.9724564475595033E-2</v>
      </c>
      <c r="H10" s="2">
        <v>3.9879821482086034E-2</v>
      </c>
      <c r="I10" s="2">
        <v>4.0358596012671832E-2</v>
      </c>
      <c r="J10" s="2">
        <v>3.9928502818991199E-2</v>
      </c>
      <c r="K10" s="2">
        <v>3.9881281842799057E-2</v>
      </c>
      <c r="L10" s="2">
        <v>3.9730403859987863E-2</v>
      </c>
    </row>
    <row r="11" spans="1:12">
      <c r="A11" s="2">
        <v>0.89181377036359111</v>
      </c>
      <c r="B11" s="2">
        <v>0.91202144221635717</v>
      </c>
      <c r="C11" s="2">
        <v>1.0721907505775736</v>
      </c>
      <c r="D11" s="2">
        <v>0.95297120308047012</v>
      </c>
      <c r="E11" s="2">
        <v>0.9507373815952902</v>
      </c>
      <c r="F11" s="2">
        <v>1.0074986600644842</v>
      </c>
      <c r="G11" s="2">
        <v>0.74411308036657686</v>
      </c>
      <c r="H11" s="2">
        <v>1.1172147239236236</v>
      </c>
      <c r="I11" s="2">
        <v>0.69345465520010374</v>
      </c>
      <c r="J11" s="2">
        <v>0.72337497296921749</v>
      </c>
      <c r="K11" s="2">
        <v>3.9701694309334408E-2</v>
      </c>
      <c r="L11" s="2">
        <v>3.9712399343610726E-2</v>
      </c>
    </row>
    <row r="12" spans="1:12">
      <c r="A12" s="2">
        <v>3.9735756697988338E-2</v>
      </c>
      <c r="B12" s="2">
        <v>3.9730890478898023E-2</v>
      </c>
      <c r="C12" s="2">
        <v>3.9958687988523374E-2</v>
      </c>
      <c r="D12" s="2">
        <v>3.9877387558476786E-2</v>
      </c>
      <c r="E12" s="2">
        <v>4.0720340311647535E-2</v>
      </c>
      <c r="F12" s="2">
        <v>3.9557688591926765E-2</v>
      </c>
      <c r="G12" s="2">
        <v>3.9935318641634014E-2</v>
      </c>
      <c r="H12" s="2">
        <v>3.982579158757716E-2</v>
      </c>
      <c r="I12" s="2">
        <v>3.9960635490860957E-2</v>
      </c>
      <c r="J12" s="2">
        <v>4.0003969676913144E-2</v>
      </c>
      <c r="K12" s="2">
        <v>3.9764955157619464E-2</v>
      </c>
      <c r="L12" s="2">
        <v>4.054625591530206E-2</v>
      </c>
    </row>
    <row r="13" spans="1:12">
      <c r="A13" s="2">
        <v>3.9892478104743452E-2</v>
      </c>
      <c r="B13" s="2">
        <v>3.9960635490860957E-2</v>
      </c>
      <c r="C13" s="2">
        <v>4.0421465233088802E-2</v>
      </c>
      <c r="D13" s="2">
        <v>3.9869112320234518E-2</v>
      </c>
      <c r="E13" s="2">
        <v>3.96583902725181E-2</v>
      </c>
      <c r="F13" s="2">
        <v>3.9564985030496734E-2</v>
      </c>
      <c r="G13" s="2">
        <v>3.9766901791394672E-2</v>
      </c>
      <c r="H13" s="2">
        <v>3.9705587018540808E-2</v>
      </c>
      <c r="I13" s="2">
        <v>3.9761548569508164E-2</v>
      </c>
      <c r="J13" s="2">
        <v>3.9819464201788432E-2</v>
      </c>
      <c r="K13" s="2">
        <v>4.0267476166817064E-2</v>
      </c>
      <c r="L13" s="2">
        <v>3.9518776323077133E-2</v>
      </c>
    </row>
    <row r="14" spans="1:12">
      <c r="A14" s="2">
        <v>4.0026368816460753E-2</v>
      </c>
      <c r="B14" s="2">
        <v>4.0511642406023445E-2</v>
      </c>
      <c r="C14" s="2">
        <v>4.1376831896701993E-2</v>
      </c>
      <c r="D14" s="2">
        <v>3.960292848725798E-2</v>
      </c>
      <c r="E14" s="2">
        <v>3.9255723575121249E-2</v>
      </c>
      <c r="F14" s="2">
        <v>3.9557688591926765E-2</v>
      </c>
      <c r="G14" s="2">
        <v>3.9653524920227563E-2</v>
      </c>
      <c r="H14" s="2">
        <v>3.987544042941045E-2</v>
      </c>
      <c r="I14" s="2">
        <v>3.958103762686313E-2</v>
      </c>
      <c r="J14" s="2">
        <v>4.009211209273774E-2</v>
      </c>
      <c r="K14" s="2">
        <v>3.9100203565615804E-2</v>
      </c>
      <c r="L14" s="2">
        <v>3.9611685140383199E-2</v>
      </c>
    </row>
    <row r="15" spans="1:12">
      <c r="L15" t="s">
        <v>69</v>
      </c>
    </row>
    <row r="16" spans="1:12">
      <c r="A16" t="s">
        <v>2</v>
      </c>
      <c r="L16" t="s">
        <v>69</v>
      </c>
    </row>
    <row r="17" spans="1:12">
      <c r="A17" t="s">
        <v>73</v>
      </c>
      <c r="L17" t="s">
        <v>69</v>
      </c>
    </row>
    <row r="18" spans="1:12">
      <c r="L18" t="s">
        <v>69</v>
      </c>
    </row>
    <row r="19" spans="1:12">
      <c r="A19" s="3">
        <v>1738</v>
      </c>
      <c r="B19" s="3">
        <v>1722</v>
      </c>
      <c r="C19" s="3">
        <v>1695</v>
      </c>
      <c r="D19" s="3">
        <v>1798</v>
      </c>
      <c r="E19" s="3">
        <v>4923</v>
      </c>
      <c r="F19" s="3">
        <v>5070</v>
      </c>
      <c r="G19" s="3">
        <v>4889</v>
      </c>
      <c r="H19" s="3">
        <v>4917</v>
      </c>
      <c r="I19" s="3">
        <v>20495</v>
      </c>
      <c r="J19" s="3">
        <v>20763</v>
      </c>
      <c r="K19" s="3">
        <v>21163</v>
      </c>
      <c r="L19" s="3">
        <v>21069</v>
      </c>
    </row>
    <row r="20" spans="1:12">
      <c r="A20" s="3">
        <v>4819</v>
      </c>
      <c r="B20" s="3">
        <v>4991</v>
      </c>
      <c r="C20" s="3">
        <v>4930</v>
      </c>
      <c r="D20" s="3">
        <v>4902</v>
      </c>
      <c r="E20" s="3">
        <v>9268</v>
      </c>
      <c r="F20" s="3">
        <v>9535</v>
      </c>
      <c r="G20" s="3">
        <v>9637</v>
      </c>
      <c r="H20" s="3">
        <v>9540</v>
      </c>
      <c r="I20" s="3">
        <v>9945</v>
      </c>
      <c r="J20" s="3">
        <v>10017</v>
      </c>
      <c r="K20" s="3">
        <v>9990</v>
      </c>
      <c r="L20" s="3">
        <v>9997</v>
      </c>
    </row>
    <row r="21" spans="1:12">
      <c r="A21" s="3">
        <v>6638</v>
      </c>
      <c r="B21" s="3">
        <v>6617</v>
      </c>
      <c r="C21" s="3">
        <v>6633</v>
      </c>
      <c r="D21" s="3">
        <v>6634</v>
      </c>
      <c r="E21" s="3">
        <v>6065</v>
      </c>
      <c r="F21" s="3">
        <v>6257</v>
      </c>
      <c r="G21" s="3">
        <v>6016</v>
      </c>
      <c r="H21" s="3">
        <v>5724</v>
      </c>
      <c r="I21" s="3">
        <v>3223</v>
      </c>
      <c r="J21" s="3">
        <v>3319</v>
      </c>
      <c r="K21" s="3">
        <v>3244</v>
      </c>
      <c r="L21" s="3">
        <v>3303</v>
      </c>
    </row>
    <row r="22" spans="1:12">
      <c r="A22" s="3">
        <v>4195</v>
      </c>
      <c r="B22" s="3">
        <v>4191</v>
      </c>
      <c r="C22" s="3">
        <v>4262</v>
      </c>
      <c r="D22" s="3">
        <v>4085</v>
      </c>
      <c r="E22" s="3">
        <v>1288</v>
      </c>
      <c r="F22" s="3">
        <v>1245</v>
      </c>
      <c r="G22" s="3">
        <v>1232</v>
      </c>
      <c r="H22" s="3">
        <v>1239</v>
      </c>
      <c r="I22" s="3">
        <v>1290</v>
      </c>
      <c r="J22" s="3">
        <v>1202</v>
      </c>
      <c r="K22" s="3">
        <v>1247</v>
      </c>
      <c r="L22" s="3">
        <v>1208</v>
      </c>
    </row>
    <row r="23" spans="1:12">
      <c r="A23" s="3">
        <v>1666</v>
      </c>
      <c r="B23" s="3">
        <v>4427</v>
      </c>
      <c r="C23" s="3">
        <v>15402</v>
      </c>
      <c r="D23" s="3">
        <v>4015</v>
      </c>
      <c r="E23" s="3">
        <v>7321</v>
      </c>
      <c r="F23" s="3">
        <v>7521</v>
      </c>
      <c r="G23" s="3">
        <v>6345</v>
      </c>
      <c r="H23" s="3">
        <v>5261</v>
      </c>
      <c r="I23" s="3">
        <v>2772</v>
      </c>
      <c r="J23" s="3">
        <v>3756</v>
      </c>
      <c r="K23" s="3">
        <v>1236</v>
      </c>
      <c r="L23" s="3">
        <v>1237</v>
      </c>
    </row>
    <row r="24" spans="1:12">
      <c r="A24" s="3">
        <v>1267</v>
      </c>
      <c r="B24" s="3">
        <v>1170</v>
      </c>
      <c r="C24" s="3">
        <v>1315</v>
      </c>
      <c r="D24" s="3">
        <v>1256</v>
      </c>
      <c r="E24" s="3">
        <v>1344</v>
      </c>
      <c r="F24" s="3">
        <v>1143</v>
      </c>
      <c r="G24" s="3">
        <v>1227</v>
      </c>
      <c r="H24" s="3">
        <v>1235</v>
      </c>
      <c r="I24" s="3">
        <v>1193</v>
      </c>
      <c r="J24" s="3">
        <v>1248</v>
      </c>
      <c r="K24" s="3">
        <v>1161</v>
      </c>
      <c r="L24" s="3">
        <v>1269</v>
      </c>
    </row>
    <row r="25" spans="1:12">
      <c r="A25" s="3">
        <v>1344</v>
      </c>
      <c r="B25" s="3">
        <v>1343</v>
      </c>
      <c r="C25" s="3">
        <v>1252</v>
      </c>
      <c r="D25" s="3">
        <v>1299</v>
      </c>
      <c r="E25" s="3">
        <v>1326</v>
      </c>
      <c r="F25" s="3">
        <v>1341</v>
      </c>
      <c r="G25" s="3">
        <v>1225</v>
      </c>
      <c r="H25" s="3">
        <v>1233</v>
      </c>
      <c r="I25" s="3">
        <v>1267</v>
      </c>
      <c r="J25" s="3">
        <v>1193</v>
      </c>
      <c r="K25" s="3">
        <v>1263</v>
      </c>
      <c r="L25" s="3">
        <v>1263</v>
      </c>
    </row>
    <row r="26" spans="1:12">
      <c r="A26" s="3">
        <v>1295</v>
      </c>
      <c r="B26" s="3">
        <v>1261</v>
      </c>
      <c r="C26" s="3">
        <v>1379</v>
      </c>
      <c r="D26" s="3">
        <v>1371</v>
      </c>
      <c r="E26" s="3">
        <v>1237</v>
      </c>
      <c r="F26" s="3">
        <v>1323</v>
      </c>
      <c r="G26" s="3">
        <v>1303</v>
      </c>
      <c r="H26" s="3">
        <v>1251</v>
      </c>
      <c r="I26" s="3">
        <v>1219</v>
      </c>
      <c r="J26" s="3">
        <v>1244</v>
      </c>
      <c r="K26" s="3">
        <v>1154</v>
      </c>
      <c r="L26" s="3">
        <v>1219</v>
      </c>
    </row>
    <row r="27" spans="1:12">
      <c r="L27" t="s">
        <v>69</v>
      </c>
    </row>
    <row r="28" spans="1:12">
      <c r="A28" t="s">
        <v>1</v>
      </c>
      <c r="L28" t="s">
        <v>69</v>
      </c>
    </row>
    <row r="29" spans="1:12">
      <c r="A29" t="s">
        <v>72</v>
      </c>
      <c r="L29" t="s">
        <v>69</v>
      </c>
    </row>
    <row r="30" spans="1:12">
      <c r="L30" t="s">
        <v>69</v>
      </c>
    </row>
    <row r="31" spans="1:12">
      <c r="A31" s="2">
        <v>1.0945308959926117</v>
      </c>
      <c r="B31" s="2">
        <v>1.1267096350509858</v>
      </c>
      <c r="C31" s="2">
        <v>1.1150734853008204</v>
      </c>
      <c r="D31" s="2">
        <v>1.1052093637557732</v>
      </c>
      <c r="E31" s="2">
        <v>1.1263115513056312</v>
      </c>
      <c r="F31" s="2">
        <v>1.1370743177511635</v>
      </c>
      <c r="G31" s="2">
        <v>1.1242911186169513</v>
      </c>
      <c r="H31" s="2">
        <v>1.1248648898507638</v>
      </c>
      <c r="I31" s="2">
        <v>1.2390237500040333</v>
      </c>
      <c r="J31" s="2">
        <v>1.2397171789904113</v>
      </c>
      <c r="K31" s="2">
        <v>1.2303951999471809</v>
      </c>
      <c r="L31" s="2">
        <v>1.2386159147633307</v>
      </c>
    </row>
    <row r="32" spans="1:12">
      <c r="A32" s="2">
        <v>1.1603650411582418</v>
      </c>
      <c r="B32" s="2">
        <v>1.1584551216725267</v>
      </c>
      <c r="C32" s="2">
        <v>1.1598707331426523</v>
      </c>
      <c r="D32" s="2">
        <v>1.151055492194196</v>
      </c>
      <c r="E32" s="2">
        <v>1.1609499496397901</v>
      </c>
      <c r="F32" s="2">
        <v>1.151483219833912</v>
      </c>
      <c r="G32" s="2">
        <v>1.1439653470567874</v>
      </c>
      <c r="H32" s="2">
        <v>1.1572098731816531</v>
      </c>
      <c r="I32" s="2">
        <v>1.2144791169256788</v>
      </c>
      <c r="J32" s="2">
        <v>1.2167184864320248</v>
      </c>
      <c r="K32" s="2">
        <v>1.2202652058616834</v>
      </c>
      <c r="L32" s="2">
        <v>1.2210917870508291</v>
      </c>
    </row>
    <row r="33" spans="1:12">
      <c r="A33" s="2">
        <v>1.0238968352720219</v>
      </c>
      <c r="B33" s="2">
        <v>1.0327065675185547</v>
      </c>
      <c r="C33" s="2">
        <v>1.0356318968644003</v>
      </c>
      <c r="D33" s="2">
        <v>1.0197648237277503</v>
      </c>
      <c r="E33" s="2">
        <v>1.261960296265656</v>
      </c>
      <c r="F33" s="2">
        <v>1.2497247126088804</v>
      </c>
      <c r="G33" s="2">
        <v>1.2609793523757991</v>
      </c>
      <c r="H33" s="2">
        <v>1.263277104739875</v>
      </c>
      <c r="I33" s="2">
        <v>0.88947700934299512</v>
      </c>
      <c r="J33" s="2">
        <v>0.88832532116436036</v>
      </c>
      <c r="K33" s="2">
        <v>0.88804044898785317</v>
      </c>
      <c r="L33" s="2">
        <v>0.91189130462935053</v>
      </c>
    </row>
    <row r="34" spans="1:12">
      <c r="A34" s="2">
        <v>1.0422660349488952</v>
      </c>
      <c r="B34" s="2">
        <v>1.0420996742129107</v>
      </c>
      <c r="C34" s="2">
        <v>1.0397675587133783</v>
      </c>
      <c r="D34" s="2">
        <v>1.0334876082766444</v>
      </c>
      <c r="E34" s="2">
        <v>3.9661983111070005E-2</v>
      </c>
      <c r="F34" s="2">
        <v>3.9769505048355226E-2</v>
      </c>
      <c r="G34" s="2">
        <v>3.9727174230814039E-2</v>
      </c>
      <c r="H34" s="2">
        <v>3.989652226259776E-2</v>
      </c>
      <c r="I34" s="2">
        <v>4.0368904425415381E-2</v>
      </c>
      <c r="J34" s="2">
        <v>3.9956880625278718E-2</v>
      </c>
      <c r="K34" s="2">
        <v>3.9880460563136953E-2</v>
      </c>
      <c r="L34" s="2">
        <v>3.9766098967869902E-2</v>
      </c>
    </row>
    <row r="35" spans="1:12">
      <c r="A35" s="2">
        <v>0.97325752277492583</v>
      </c>
      <c r="B35" s="2">
        <v>1.0019299368442867</v>
      </c>
      <c r="C35" s="2">
        <v>1.142970668277185</v>
      </c>
      <c r="D35" s="2">
        <v>1.0335259777504986</v>
      </c>
      <c r="E35" s="2">
        <v>1.0309722252968054</v>
      </c>
      <c r="F35" s="2">
        <v>1.0854093661405473</v>
      </c>
      <c r="G35" s="2">
        <v>0.82394737120436345</v>
      </c>
      <c r="H35" s="2">
        <v>1.1801223941691601</v>
      </c>
      <c r="I35" s="2">
        <v>0.74641022891580389</v>
      </c>
      <c r="J35" s="2">
        <v>0.78602832981282444</v>
      </c>
      <c r="K35" s="2">
        <v>3.9764639227267924E-2</v>
      </c>
      <c r="L35" s="2">
        <v>3.9767072130997012E-2</v>
      </c>
    </row>
    <row r="36" spans="1:12">
      <c r="A36" s="2">
        <v>3.9842498907402088E-2</v>
      </c>
      <c r="B36" s="2">
        <v>3.9813299891557449E-2</v>
      </c>
      <c r="C36" s="2">
        <v>4.0026984736607318E-2</v>
      </c>
      <c r="D36" s="2">
        <v>3.9956393830735557E-2</v>
      </c>
      <c r="E36" s="2">
        <v>4.0794975860945742E-2</v>
      </c>
      <c r="F36" s="2">
        <v>3.9613825807384956E-2</v>
      </c>
      <c r="G36" s="2">
        <v>3.9996312795462077E-2</v>
      </c>
      <c r="H36" s="2">
        <v>3.9883380827947089E-2</v>
      </c>
      <c r="I36" s="2">
        <v>4.0011405067223893E-2</v>
      </c>
      <c r="J36" s="2">
        <v>4.0082978787266077E-2</v>
      </c>
      <c r="K36" s="2">
        <v>3.9851258994982278E-2</v>
      </c>
      <c r="L36" s="2">
        <v>4.0624302105522557E-2</v>
      </c>
    </row>
    <row r="37" spans="1:12">
      <c r="A37" s="2">
        <v>4.0020655428514046E-2</v>
      </c>
      <c r="B37" s="2">
        <v>4.0097100166016308E-2</v>
      </c>
      <c r="C37" s="2">
        <v>4.0537040587128807E-2</v>
      </c>
      <c r="D37" s="2">
        <v>3.9951039126772385E-2</v>
      </c>
      <c r="E37" s="2">
        <v>3.9756367456532819E-2</v>
      </c>
      <c r="F37" s="2">
        <v>3.9672685459332967E-2</v>
      </c>
      <c r="G37" s="2">
        <v>3.9864886149109754E-2</v>
      </c>
      <c r="H37" s="2">
        <v>3.9801134214331825E-2</v>
      </c>
      <c r="I37" s="2">
        <v>3.9878027024128362E-2</v>
      </c>
      <c r="J37" s="2">
        <v>3.9934488641011151E-2</v>
      </c>
      <c r="K37" s="2">
        <v>4.0354774206143494E-2</v>
      </c>
      <c r="L37" s="2">
        <v>3.9610420947635651E-2</v>
      </c>
    </row>
    <row r="38" spans="1:12">
      <c r="A38" s="2">
        <v>4.0174045399750259E-2</v>
      </c>
      <c r="B38" s="2">
        <v>4.0734013248274234E-2</v>
      </c>
      <c r="C38" s="2">
        <v>4.1490066641570345E-2</v>
      </c>
      <c r="D38" s="2">
        <v>3.9742257152412107E-2</v>
      </c>
      <c r="E38" s="2">
        <v>3.9394996248821604E-2</v>
      </c>
      <c r="F38" s="2">
        <v>3.9708199686360988E-2</v>
      </c>
      <c r="G38" s="2">
        <v>3.9766585549160849E-2</v>
      </c>
      <c r="H38" s="2">
        <v>4.0028932234578297E-2</v>
      </c>
      <c r="I38" s="2">
        <v>3.971257835380864E-2</v>
      </c>
      <c r="J38" s="2">
        <v>4.0202294539526673E-2</v>
      </c>
      <c r="K38" s="2">
        <v>3.9252087132358109E-2</v>
      </c>
      <c r="L38" s="2">
        <v>3.9764639227267924E-2</v>
      </c>
    </row>
    <row r="39" spans="1:12">
      <c r="L39" t="s">
        <v>69</v>
      </c>
    </row>
    <row r="40" spans="1:12">
      <c r="A40" t="s">
        <v>2</v>
      </c>
      <c r="L40" t="s">
        <v>69</v>
      </c>
    </row>
    <row r="41" spans="1:12">
      <c r="A41" t="s">
        <v>74</v>
      </c>
      <c r="L41" t="s">
        <v>69</v>
      </c>
    </row>
    <row r="42" spans="1:12">
      <c r="L42" t="s">
        <v>69</v>
      </c>
    </row>
    <row r="43" spans="1:12">
      <c r="A43" s="3">
        <v>2134</v>
      </c>
      <c r="B43" s="3">
        <v>2134</v>
      </c>
      <c r="C43" s="3">
        <v>2078</v>
      </c>
      <c r="D43" s="3">
        <v>2132</v>
      </c>
      <c r="E43" s="3">
        <v>6340</v>
      </c>
      <c r="F43" s="3">
        <v>6509</v>
      </c>
      <c r="G43" s="3">
        <v>6334</v>
      </c>
      <c r="H43" s="3">
        <v>6374</v>
      </c>
      <c r="I43" s="3">
        <v>24649</v>
      </c>
      <c r="J43" s="3">
        <v>25905</v>
      </c>
      <c r="K43" s="3">
        <v>26462</v>
      </c>
      <c r="L43" s="3">
        <v>26204</v>
      </c>
    </row>
    <row r="44" spans="1:12">
      <c r="A44" s="3">
        <v>6281</v>
      </c>
      <c r="B44" s="3">
        <v>6646</v>
      </c>
      <c r="C44" s="3">
        <v>6301</v>
      </c>
      <c r="D44" s="3">
        <v>6206</v>
      </c>
      <c r="E44" s="3">
        <v>12258</v>
      </c>
      <c r="F44" s="3">
        <v>12361</v>
      </c>
      <c r="G44" s="3">
        <v>12078</v>
      </c>
      <c r="H44" s="3">
        <v>11653</v>
      </c>
      <c r="I44" s="3">
        <v>12192</v>
      </c>
      <c r="J44" s="3">
        <v>12285</v>
      </c>
      <c r="K44" s="3">
        <v>12032</v>
      </c>
      <c r="L44" s="3">
        <v>12386</v>
      </c>
    </row>
    <row r="45" spans="1:12">
      <c r="A45" s="3">
        <v>8157</v>
      </c>
      <c r="B45" s="3">
        <v>8272</v>
      </c>
      <c r="C45" s="3">
        <v>8416</v>
      </c>
      <c r="D45" s="3">
        <v>8227</v>
      </c>
      <c r="E45" s="3">
        <v>7559</v>
      </c>
      <c r="F45" s="3">
        <v>7772</v>
      </c>
      <c r="G45" s="3">
        <v>7378</v>
      </c>
      <c r="H45" s="3">
        <v>7267</v>
      </c>
      <c r="I45" s="3">
        <v>3992</v>
      </c>
      <c r="J45" s="3">
        <v>3959</v>
      </c>
      <c r="K45" s="3">
        <v>4025</v>
      </c>
      <c r="L45" s="3">
        <v>4112</v>
      </c>
    </row>
    <row r="46" spans="1:12">
      <c r="A46" s="3">
        <v>5113</v>
      </c>
      <c r="B46" s="3">
        <v>5186</v>
      </c>
      <c r="C46" s="3">
        <v>5027</v>
      </c>
      <c r="D46" s="3">
        <v>4894</v>
      </c>
      <c r="E46" s="3">
        <v>1238</v>
      </c>
      <c r="F46" s="3">
        <v>1256</v>
      </c>
      <c r="G46" s="3">
        <v>1273</v>
      </c>
      <c r="H46" s="3">
        <v>1250</v>
      </c>
      <c r="I46" s="3">
        <v>1260</v>
      </c>
      <c r="J46" s="3">
        <v>1197</v>
      </c>
      <c r="K46" s="3">
        <v>1227</v>
      </c>
      <c r="L46" s="3">
        <v>1254</v>
      </c>
    </row>
    <row r="47" spans="1:12">
      <c r="A47" s="3">
        <v>2039</v>
      </c>
      <c r="B47" s="3">
        <v>6037</v>
      </c>
      <c r="C47" s="3">
        <v>19393</v>
      </c>
      <c r="D47" s="3">
        <v>4891</v>
      </c>
      <c r="E47" s="3">
        <v>9506</v>
      </c>
      <c r="F47" s="3">
        <v>9495</v>
      </c>
      <c r="G47" s="3">
        <v>8591</v>
      </c>
      <c r="H47" s="3">
        <v>6637</v>
      </c>
      <c r="I47" s="3">
        <v>3458</v>
      </c>
      <c r="J47" s="3">
        <v>4973</v>
      </c>
      <c r="K47" s="3">
        <v>1238</v>
      </c>
      <c r="L47" s="3">
        <v>1211</v>
      </c>
    </row>
    <row r="48" spans="1:12">
      <c r="A48" s="3">
        <v>1302</v>
      </c>
      <c r="B48" s="3">
        <v>1164</v>
      </c>
      <c r="C48" s="3">
        <v>1295</v>
      </c>
      <c r="D48" s="3">
        <v>1224</v>
      </c>
      <c r="E48" s="3">
        <v>1328</v>
      </c>
      <c r="F48" s="3">
        <v>1142</v>
      </c>
      <c r="G48" s="3">
        <v>1224</v>
      </c>
      <c r="H48" s="3">
        <v>1220</v>
      </c>
      <c r="I48" s="3">
        <v>1158</v>
      </c>
      <c r="J48" s="3">
        <v>1206</v>
      </c>
      <c r="K48" s="3">
        <v>1140</v>
      </c>
      <c r="L48" s="3">
        <v>1226</v>
      </c>
    </row>
    <row r="49" spans="1:12">
      <c r="A49" s="3">
        <v>1333</v>
      </c>
      <c r="B49" s="3">
        <v>1259</v>
      </c>
      <c r="C49" s="3">
        <v>1344</v>
      </c>
      <c r="D49" s="3">
        <v>1288</v>
      </c>
      <c r="E49" s="3">
        <v>1269</v>
      </c>
      <c r="F49" s="3">
        <v>1266</v>
      </c>
      <c r="G49" s="3">
        <v>1295</v>
      </c>
      <c r="H49" s="3">
        <v>1259</v>
      </c>
      <c r="I49" s="3">
        <v>1226</v>
      </c>
      <c r="J49" s="3">
        <v>1278</v>
      </c>
      <c r="K49" s="3">
        <v>1292</v>
      </c>
      <c r="L49" s="3">
        <v>1258</v>
      </c>
    </row>
    <row r="50" spans="1:12">
      <c r="A50" s="3">
        <v>1306</v>
      </c>
      <c r="B50" s="3">
        <v>1227</v>
      </c>
      <c r="C50" s="3">
        <v>1330</v>
      </c>
      <c r="D50" s="3">
        <v>1306</v>
      </c>
      <c r="E50" s="3">
        <v>1215</v>
      </c>
      <c r="F50" s="3">
        <v>1330</v>
      </c>
      <c r="G50" s="3">
        <v>1366</v>
      </c>
      <c r="H50" s="3">
        <v>1241</v>
      </c>
      <c r="I50" s="3">
        <v>1277</v>
      </c>
      <c r="J50" s="3">
        <v>1328</v>
      </c>
      <c r="K50" s="3">
        <v>1190</v>
      </c>
      <c r="L50" s="3">
        <v>1272</v>
      </c>
    </row>
    <row r="51" spans="1:12">
      <c r="L51" t="s">
        <v>69</v>
      </c>
    </row>
    <row r="52" spans="1:12">
      <c r="A52" t="s">
        <v>1</v>
      </c>
      <c r="L52" t="s">
        <v>69</v>
      </c>
    </row>
    <row r="53" spans="1:12">
      <c r="A53" t="s">
        <v>72</v>
      </c>
      <c r="L53" t="s">
        <v>69</v>
      </c>
    </row>
    <row r="54" spans="1:12">
      <c r="L54" t="s">
        <v>69</v>
      </c>
    </row>
    <row r="55" spans="1:12">
      <c r="A55" s="2">
        <v>1.1441106485632118</v>
      </c>
      <c r="B55" s="2">
        <v>1.1777808681241573</v>
      </c>
      <c r="C55" s="2">
        <v>1.1526088290890295</v>
      </c>
      <c r="D55" s="2">
        <v>1.1473513654728034</v>
      </c>
      <c r="E55" s="2">
        <v>1.1630855146922523</v>
      </c>
      <c r="F55" s="2">
        <v>1.186656893388452</v>
      </c>
      <c r="G55" s="2">
        <v>1.1717095106701698</v>
      </c>
      <c r="H55" s="2">
        <v>1.1695226200455928</v>
      </c>
      <c r="I55" s="2">
        <v>1.2643874715726906</v>
      </c>
      <c r="J55" s="2">
        <v>1.2672991554769828</v>
      </c>
      <c r="K55" s="2">
        <v>1.2641749867350938</v>
      </c>
      <c r="L55" s="2">
        <v>1.2721818957373672</v>
      </c>
    </row>
    <row r="56" spans="1:12">
      <c r="A56" s="2">
        <v>1.1944219639548497</v>
      </c>
      <c r="B56" s="2">
        <v>1.185183065078188</v>
      </c>
      <c r="C56" s="2">
        <v>1.1973402640627744</v>
      </c>
      <c r="D56" s="2">
        <v>1.1920972086504025</v>
      </c>
      <c r="E56" s="2">
        <v>1.1980273059059769</v>
      </c>
      <c r="F56" s="2">
        <v>1.1911914991081862</v>
      </c>
      <c r="G56" s="2">
        <v>1.1857488057079462</v>
      </c>
      <c r="H56" s="2">
        <v>1.197151167842027</v>
      </c>
      <c r="I56" s="2">
        <v>1.2458172205707436</v>
      </c>
      <c r="J56" s="2">
        <v>1.2476302663932761</v>
      </c>
      <c r="K56" s="2">
        <v>1.2528445371708534</v>
      </c>
      <c r="L56" s="2">
        <v>1.2503364055533004</v>
      </c>
    </row>
    <row r="57" spans="1:12">
      <c r="A57" s="2">
        <v>1.075505338868779</v>
      </c>
      <c r="B57" s="2">
        <v>1.0835160145933771</v>
      </c>
      <c r="C57" s="2">
        <v>1.0852767213999333</v>
      </c>
      <c r="D57" s="2">
        <v>1.0684615782706244</v>
      </c>
      <c r="E57" s="2">
        <v>1.2781820847444367</v>
      </c>
      <c r="F57" s="2">
        <v>1.2738495992704675</v>
      </c>
      <c r="G57" s="2">
        <v>1.2771369928205971</v>
      </c>
      <c r="H57" s="2">
        <v>1.2816131175253542</v>
      </c>
      <c r="I57" s="2">
        <v>0.95716470071154547</v>
      </c>
      <c r="J57" s="2">
        <v>0.95026509150912819</v>
      </c>
      <c r="K57" s="2">
        <v>0.96667671036551917</v>
      </c>
      <c r="L57" s="2">
        <v>0.96766630202534842</v>
      </c>
    </row>
    <row r="58" spans="1:12">
      <c r="A58" s="2">
        <v>1.0904596584435275</v>
      </c>
      <c r="B58" s="2">
        <v>1.0932343263083879</v>
      </c>
      <c r="C58" s="2">
        <v>1.0902296904837441</v>
      </c>
      <c r="D58" s="2">
        <v>1.0828912233369328</v>
      </c>
      <c r="E58" s="2">
        <v>3.9556953449218099E-2</v>
      </c>
      <c r="F58" s="2">
        <v>3.9691417638696838E-2</v>
      </c>
      <c r="G58" s="2">
        <v>3.9623205962853403E-2</v>
      </c>
      <c r="H58" s="2">
        <v>3.9793755244563259E-2</v>
      </c>
      <c r="I58" s="2">
        <v>4.0276041116562272E-2</v>
      </c>
      <c r="J58" s="2">
        <v>3.981081385696135E-2</v>
      </c>
      <c r="K58" s="2">
        <v>3.9768412257620726E-2</v>
      </c>
      <c r="L58" s="2">
        <v>3.964415555193166E-2</v>
      </c>
    </row>
    <row r="59" spans="1:12">
      <c r="A59" s="2">
        <v>1.034889755751685</v>
      </c>
      <c r="B59" s="2">
        <v>1.0786919001007502</v>
      </c>
      <c r="C59" s="2">
        <v>1.1828529092846607</v>
      </c>
      <c r="D59" s="2">
        <v>1.0891362724437372</v>
      </c>
      <c r="E59" s="2">
        <v>1.0861597588898881</v>
      </c>
      <c r="F59" s="2">
        <v>1.1306267064278175</v>
      </c>
      <c r="G59" s="2">
        <v>0.8832956403560045</v>
      </c>
      <c r="H59" s="2">
        <v>1.217954476028517</v>
      </c>
      <c r="I59" s="2">
        <v>0.79695118966760115</v>
      </c>
      <c r="J59" s="2">
        <v>0.84612474560550943</v>
      </c>
      <c r="K59" s="2">
        <v>3.9649514911466996E-2</v>
      </c>
      <c r="L59" s="2">
        <v>3.9651463785877458E-2</v>
      </c>
    </row>
    <row r="60" spans="1:12">
      <c r="A60" s="2">
        <v>3.9698726668010942E-2</v>
      </c>
      <c r="B60" s="2">
        <v>3.9678261695904798E-2</v>
      </c>
      <c r="C60" s="2">
        <v>3.9909279515021295E-2</v>
      </c>
      <c r="D60" s="2">
        <v>3.9864431001320866E-2</v>
      </c>
      <c r="E60" s="2">
        <v>4.0662158132661178E-2</v>
      </c>
      <c r="F60" s="2">
        <v>3.953600806608961E-2</v>
      </c>
      <c r="G60" s="2">
        <v>3.9865893379807393E-2</v>
      </c>
      <c r="H60" s="2">
        <v>3.9772311082432024E-2</v>
      </c>
      <c r="I60" s="2">
        <v>3.989270452477426E-2</v>
      </c>
      <c r="J60" s="2">
        <v>3.9941456302037576E-2</v>
      </c>
      <c r="K60" s="2">
        <v>3.9736248288372911E-2</v>
      </c>
      <c r="L60" s="2">
        <v>4.0538133704429657E-2</v>
      </c>
    </row>
    <row r="61" spans="1:12">
      <c r="A61" s="2">
        <v>3.9893679506689594E-2</v>
      </c>
      <c r="B61" s="2">
        <v>3.9938531041068356E-2</v>
      </c>
      <c r="C61" s="2">
        <v>4.0377540521775709E-2</v>
      </c>
      <c r="D61" s="2">
        <v>3.9864918460269259E-2</v>
      </c>
      <c r="E61" s="2">
        <v>3.9614923845903705E-2</v>
      </c>
      <c r="F61" s="2">
        <v>3.9532598448162849E-2</v>
      </c>
      <c r="G61" s="2">
        <v>3.9731862477122001E-2</v>
      </c>
      <c r="H61" s="2">
        <v>3.9665106151629423E-2</v>
      </c>
      <c r="I61" s="2">
        <v>3.9759640029766473E-2</v>
      </c>
      <c r="J61" s="2">
        <v>3.9796192148168881E-2</v>
      </c>
      <c r="K61" s="2">
        <v>4.0244327416584097E-2</v>
      </c>
      <c r="L61" s="2">
        <v>3.9485353640792593E-2</v>
      </c>
    </row>
    <row r="62" spans="1:12">
      <c r="A62" s="2">
        <v>4.0032149166436923E-2</v>
      </c>
      <c r="B62" s="2">
        <v>4.0493220206838348E-2</v>
      </c>
      <c r="C62" s="2">
        <v>4.1465756565443358E-2</v>
      </c>
      <c r="D62" s="2">
        <v>3.9620282844718559E-2</v>
      </c>
      <c r="E62" s="2">
        <v>3.9286202657590641E-2</v>
      </c>
      <c r="F62" s="2">
        <v>3.9567182956961412E-2</v>
      </c>
      <c r="G62" s="2">
        <v>3.9627103484305266E-2</v>
      </c>
      <c r="H62" s="2">
        <v>3.9905866965316325E-2</v>
      </c>
      <c r="I62" s="2">
        <v>3.9556953449218099E-2</v>
      </c>
      <c r="J62" s="2">
        <v>4.0170662989679196E-2</v>
      </c>
      <c r="K62" s="2">
        <v>3.9124611772064416E-2</v>
      </c>
      <c r="L62" s="2">
        <v>3.9604206046652886E-2</v>
      </c>
    </row>
    <row r="63" spans="1:12">
      <c r="L63" t="s">
        <v>69</v>
      </c>
    </row>
    <row r="64" spans="1:12">
      <c r="A64" t="s">
        <v>2</v>
      </c>
      <c r="L64" t="s">
        <v>69</v>
      </c>
    </row>
    <row r="65" spans="1:12">
      <c r="A65" t="s">
        <v>75</v>
      </c>
      <c r="L65" t="s">
        <v>69</v>
      </c>
    </row>
    <row r="66" spans="1:12">
      <c r="L66" t="s">
        <v>69</v>
      </c>
    </row>
    <row r="67" spans="1:12">
      <c r="A67" s="3">
        <v>2496</v>
      </c>
      <c r="B67" s="3">
        <v>2490</v>
      </c>
      <c r="C67" s="3">
        <v>2462</v>
      </c>
      <c r="D67" s="3">
        <v>2408</v>
      </c>
      <c r="E67" s="3">
        <v>7106</v>
      </c>
      <c r="F67" s="3">
        <v>7729</v>
      </c>
      <c r="G67" s="3">
        <v>7409</v>
      </c>
      <c r="H67" s="3">
        <v>7366</v>
      </c>
      <c r="I67" s="3">
        <v>28764</v>
      </c>
      <c r="J67" s="3">
        <v>29979</v>
      </c>
      <c r="K67" s="3">
        <v>30056</v>
      </c>
      <c r="L67" s="3">
        <v>30259</v>
      </c>
    </row>
    <row r="68" spans="1:12">
      <c r="A68" s="3">
        <v>7110</v>
      </c>
      <c r="B68" s="3">
        <v>7703</v>
      </c>
      <c r="C68" s="3">
        <v>7245</v>
      </c>
      <c r="D68" s="3">
        <v>7282</v>
      </c>
      <c r="E68" s="3">
        <v>14206</v>
      </c>
      <c r="F68" s="3">
        <v>13981</v>
      </c>
      <c r="G68" s="3">
        <v>13965</v>
      </c>
      <c r="H68" s="3">
        <v>13418</v>
      </c>
      <c r="I68" s="3">
        <v>13787</v>
      </c>
      <c r="J68" s="3">
        <v>14074</v>
      </c>
      <c r="K68" s="3">
        <v>14083</v>
      </c>
      <c r="L68" s="3">
        <v>14113</v>
      </c>
    </row>
    <row r="69" spans="1:12">
      <c r="A69" s="3">
        <v>9626</v>
      </c>
      <c r="B69" s="3">
        <v>9788</v>
      </c>
      <c r="C69" s="3">
        <v>9797</v>
      </c>
      <c r="D69" s="3">
        <v>9784</v>
      </c>
      <c r="E69" s="3">
        <v>8660</v>
      </c>
      <c r="F69" s="3">
        <v>8946</v>
      </c>
      <c r="G69" s="3">
        <v>8489</v>
      </c>
      <c r="H69" s="3">
        <v>8323</v>
      </c>
      <c r="I69" s="3">
        <v>4487</v>
      </c>
      <c r="J69" s="3">
        <v>4527</v>
      </c>
      <c r="K69" s="3">
        <v>4604</v>
      </c>
      <c r="L69" s="3">
        <v>4721</v>
      </c>
    </row>
    <row r="70" spans="1:12">
      <c r="A70" s="3">
        <v>5855</v>
      </c>
      <c r="B70" s="3">
        <v>5982</v>
      </c>
      <c r="C70" s="3">
        <v>5949</v>
      </c>
      <c r="D70" s="3">
        <v>5749</v>
      </c>
      <c r="E70" s="3">
        <v>1220</v>
      </c>
      <c r="F70" s="3">
        <v>1215</v>
      </c>
      <c r="G70" s="3">
        <v>1251</v>
      </c>
      <c r="H70" s="3">
        <v>1273</v>
      </c>
      <c r="I70" s="3">
        <v>1136</v>
      </c>
      <c r="J70" s="3">
        <v>1178</v>
      </c>
      <c r="K70" s="3">
        <v>1155</v>
      </c>
      <c r="L70" s="3">
        <v>1233</v>
      </c>
    </row>
    <row r="71" spans="1:12">
      <c r="A71" s="3">
        <v>2303</v>
      </c>
      <c r="B71" s="3">
        <v>7234</v>
      </c>
      <c r="C71" s="3">
        <v>23203</v>
      </c>
      <c r="D71" s="3">
        <v>5845</v>
      </c>
      <c r="E71" s="3">
        <v>11167</v>
      </c>
      <c r="F71" s="3">
        <v>11245</v>
      </c>
      <c r="G71" s="3">
        <v>10744</v>
      </c>
      <c r="H71" s="3">
        <v>7672</v>
      </c>
      <c r="I71" s="3">
        <v>4168</v>
      </c>
      <c r="J71" s="3">
        <v>5866</v>
      </c>
      <c r="K71" s="3">
        <v>1261</v>
      </c>
      <c r="L71" s="3">
        <v>1273</v>
      </c>
    </row>
    <row r="72" spans="1:12">
      <c r="A72" s="3">
        <v>1306</v>
      </c>
      <c r="B72" s="3">
        <v>1140</v>
      </c>
      <c r="C72" s="3">
        <v>1284</v>
      </c>
      <c r="D72" s="3">
        <v>1221</v>
      </c>
      <c r="E72" s="3">
        <v>1339</v>
      </c>
      <c r="F72" s="3">
        <v>1140</v>
      </c>
      <c r="G72" s="3">
        <v>1215</v>
      </c>
      <c r="H72" s="3">
        <v>1238</v>
      </c>
      <c r="I72" s="3">
        <v>1126</v>
      </c>
      <c r="J72" s="3">
        <v>1185</v>
      </c>
      <c r="K72" s="3">
        <v>1122</v>
      </c>
      <c r="L72" s="3">
        <v>1260</v>
      </c>
    </row>
    <row r="73" spans="1:12">
      <c r="A73" s="3">
        <v>1277</v>
      </c>
      <c r="B73" s="3">
        <v>1284</v>
      </c>
      <c r="C73" s="3">
        <v>1262</v>
      </c>
      <c r="D73" s="3">
        <v>1250</v>
      </c>
      <c r="E73" s="3">
        <v>1276</v>
      </c>
      <c r="F73" s="3">
        <v>1316</v>
      </c>
      <c r="G73" s="3">
        <v>1287</v>
      </c>
      <c r="H73" s="3">
        <v>1227</v>
      </c>
      <c r="I73" s="3">
        <v>1294</v>
      </c>
      <c r="J73" s="3">
        <v>1216</v>
      </c>
      <c r="K73" s="3">
        <v>1309</v>
      </c>
      <c r="L73" s="3">
        <v>1246</v>
      </c>
    </row>
    <row r="74" spans="1:12">
      <c r="A74" s="3">
        <v>1350</v>
      </c>
      <c r="B74" s="3">
        <v>1204</v>
      </c>
      <c r="C74" s="3">
        <v>1310</v>
      </c>
      <c r="D74" s="3">
        <v>1318</v>
      </c>
      <c r="E74" s="3">
        <v>1214</v>
      </c>
      <c r="F74" s="3">
        <v>1330</v>
      </c>
      <c r="G74" s="3">
        <v>1332</v>
      </c>
      <c r="H74" s="3">
        <v>1169</v>
      </c>
      <c r="I74" s="3">
        <v>1225</v>
      </c>
      <c r="J74" s="3">
        <v>1180</v>
      </c>
      <c r="K74" s="3">
        <v>1135</v>
      </c>
      <c r="L74" s="3">
        <v>1296</v>
      </c>
    </row>
    <row r="75" spans="1:12">
      <c r="L75" t="s">
        <v>69</v>
      </c>
    </row>
    <row r="76" spans="1:12">
      <c r="A76" t="s">
        <v>1</v>
      </c>
      <c r="L76" t="s">
        <v>69</v>
      </c>
    </row>
    <row r="77" spans="1:12">
      <c r="A77" t="s">
        <v>72</v>
      </c>
      <c r="L77" t="s">
        <v>69</v>
      </c>
    </row>
    <row r="78" spans="1:12">
      <c r="L78" t="s">
        <v>69</v>
      </c>
    </row>
    <row r="79" spans="1:12">
      <c r="A79" s="2">
        <v>1.1708448255758879</v>
      </c>
      <c r="B79" s="2">
        <v>1.2007845238553125</v>
      </c>
      <c r="C79" s="2">
        <v>1.1717218088173009</v>
      </c>
      <c r="D79" s="2">
        <v>1.1680280685386086</v>
      </c>
      <c r="E79" s="2">
        <v>1.1833070708370852</v>
      </c>
      <c r="F79" s="2">
        <v>1.2085962601646947</v>
      </c>
      <c r="G79" s="2">
        <v>1.1911667975582425</v>
      </c>
      <c r="H79" s="2">
        <v>1.1918092298057072</v>
      </c>
      <c r="I79" s="2">
        <v>1.2817790516091858</v>
      </c>
      <c r="J79" s="2">
        <v>1.2862497004392355</v>
      </c>
      <c r="K79" s="2">
        <v>1.2763869594693991</v>
      </c>
      <c r="L79" s="2">
        <v>1.2856229198439231</v>
      </c>
    </row>
    <row r="80" spans="1:12">
      <c r="A80" s="2">
        <v>1.2130379346801292</v>
      </c>
      <c r="B80" s="2">
        <v>1.1973331215730123</v>
      </c>
      <c r="C80" s="2">
        <v>1.2168072997975214</v>
      </c>
      <c r="D80" s="2">
        <v>1.2108944820574723</v>
      </c>
      <c r="E80" s="2">
        <v>1.2156153575679398</v>
      </c>
      <c r="F80" s="2">
        <v>1.2109233772325929</v>
      </c>
      <c r="G80" s="2">
        <v>1.2057529727834806</v>
      </c>
      <c r="H80" s="2">
        <v>1.2144558088807713</v>
      </c>
      <c r="I80" s="2">
        <v>1.2621345989237367</v>
      </c>
      <c r="J80" s="2">
        <v>1.265553712022822</v>
      </c>
      <c r="K80" s="2">
        <v>1.2704971689707223</v>
      </c>
      <c r="L80" s="2">
        <v>1.2683480921234336</v>
      </c>
    </row>
    <row r="81" spans="1:12">
      <c r="A81" s="2">
        <v>1.0982956785543643</v>
      </c>
      <c r="B81" s="2">
        <v>1.1089143510405075</v>
      </c>
      <c r="C81" s="2">
        <v>1.1119291825726576</v>
      </c>
      <c r="D81" s="2">
        <v>1.0967267019331282</v>
      </c>
      <c r="E81" s="2">
        <v>1.2865161414165116</v>
      </c>
      <c r="F81" s="2">
        <v>1.2853141552889213</v>
      </c>
      <c r="G81" s="2">
        <v>1.2841411377879695</v>
      </c>
      <c r="H81" s="2">
        <v>1.2879715561267868</v>
      </c>
      <c r="I81" s="2">
        <v>0.98506507209026706</v>
      </c>
      <c r="J81" s="2">
        <v>0.98149381508383393</v>
      </c>
      <c r="K81" s="2">
        <v>1.0007362452038937</v>
      </c>
      <c r="L81" s="2">
        <v>1.0102657326984541</v>
      </c>
    </row>
    <row r="82" spans="1:12">
      <c r="A82" s="2">
        <v>1.1170144596991953</v>
      </c>
      <c r="B82" s="2">
        <v>1.1203500577354399</v>
      </c>
      <c r="C82" s="2">
        <v>1.1178590792173435</v>
      </c>
      <c r="D82" s="2">
        <v>1.1085489514785234</v>
      </c>
      <c r="E82" s="2">
        <v>3.9533835292599261E-2</v>
      </c>
      <c r="F82" s="2">
        <v>3.9646310929682467E-2</v>
      </c>
      <c r="G82" s="2">
        <v>3.9589339109295338E-2</v>
      </c>
      <c r="H82" s="2">
        <v>3.9758815703783902E-2</v>
      </c>
      <c r="I82" s="2">
        <v>4.0232532002368135E-2</v>
      </c>
      <c r="J82" s="2">
        <v>3.9786581105670057E-2</v>
      </c>
      <c r="K82" s="2">
        <v>3.9737383975909216E-2</v>
      </c>
      <c r="L82" s="2">
        <v>3.9613685126600531E-2</v>
      </c>
    </row>
    <row r="83" spans="1:12">
      <c r="A83" s="2">
        <v>1.0770365797706134</v>
      </c>
      <c r="B83" s="2">
        <v>1.1266288388090424</v>
      </c>
      <c r="C83" s="2">
        <v>1.202382418257159</v>
      </c>
      <c r="D83" s="2">
        <v>1.1211365681214354</v>
      </c>
      <c r="E83" s="2">
        <v>1.1184950833687015</v>
      </c>
      <c r="F83" s="2">
        <v>1.1595573969104864</v>
      </c>
      <c r="G83" s="2">
        <v>0.9506883282391162</v>
      </c>
      <c r="H83" s="2">
        <v>1.2384255472808097</v>
      </c>
      <c r="I83" s="2">
        <v>0.86934409989676764</v>
      </c>
      <c r="J83" s="2">
        <v>0.90090993857958201</v>
      </c>
      <c r="K83" s="2">
        <v>3.9620502256026653E-2</v>
      </c>
      <c r="L83" s="2">
        <v>3.9607841957975579E-2</v>
      </c>
    </row>
    <row r="84" spans="1:12">
      <c r="A84" s="2">
        <v>3.9686244352806758E-2</v>
      </c>
      <c r="B84" s="2">
        <v>3.9657998380769791E-2</v>
      </c>
      <c r="C84" s="2">
        <v>3.9895711462050856E-2</v>
      </c>
      <c r="D84" s="2">
        <v>3.9857707600956013E-2</v>
      </c>
      <c r="E84" s="2">
        <v>4.0643797363983165E-2</v>
      </c>
      <c r="F84" s="2">
        <v>3.9497810295677088E-2</v>
      </c>
      <c r="G84" s="2">
        <v>3.9843091616775524E-2</v>
      </c>
      <c r="H84" s="2">
        <v>3.9761251194328141E-2</v>
      </c>
      <c r="I84" s="2">
        <v>3.988353037520443E-2</v>
      </c>
      <c r="J84" s="2">
        <v>3.9923972899385693E-2</v>
      </c>
      <c r="K84" s="2">
        <v>3.9716440354548216E-2</v>
      </c>
      <c r="L84" s="2">
        <v>4.0504225958165864E-2</v>
      </c>
    </row>
    <row r="85" spans="1:12">
      <c r="A85" s="2">
        <v>3.9875734658919436E-2</v>
      </c>
      <c r="B85" s="2">
        <v>3.9937129713094488E-2</v>
      </c>
      <c r="C85" s="2">
        <v>4.0376406192854673E-2</v>
      </c>
      <c r="D85" s="2">
        <v>3.9849425149526815E-2</v>
      </c>
      <c r="E85" s="2">
        <v>3.9592260559311136E-2</v>
      </c>
      <c r="F85" s="2">
        <v>3.9527019523439795E-2</v>
      </c>
      <c r="G85" s="2">
        <v>3.9711569889679131E-2</v>
      </c>
      <c r="H85" s="2">
        <v>3.9675530147156392E-2</v>
      </c>
      <c r="I85" s="2">
        <v>3.9744690127957734E-2</v>
      </c>
      <c r="J85" s="2">
        <v>3.9796810911739956E-2</v>
      </c>
      <c r="K85" s="2">
        <v>4.0224242399626985E-2</v>
      </c>
      <c r="L85" s="2">
        <v>3.9482232844102377E-2</v>
      </c>
    </row>
    <row r="86" spans="1:12">
      <c r="A86" s="2">
        <v>4.0026801577172047E-2</v>
      </c>
      <c r="B86" s="2">
        <v>4.0506665632515516E-2</v>
      </c>
      <c r="C86" s="2">
        <v>4.1452339045939826E-2</v>
      </c>
      <c r="D86" s="2">
        <v>3.963072815081127E-2</v>
      </c>
      <c r="E86" s="2">
        <v>3.9259341773357118E-2</v>
      </c>
      <c r="F86" s="2">
        <v>3.9576192827415611E-2</v>
      </c>
      <c r="G86" s="2">
        <v>3.9636571627366245E-2</v>
      </c>
      <c r="H86" s="2">
        <v>3.9901558505095247E-2</v>
      </c>
      <c r="I86" s="2">
        <v>3.9575705935728921E-2</v>
      </c>
      <c r="J86" s="2">
        <v>4.015695618520243E-2</v>
      </c>
      <c r="K86" s="2">
        <v>3.9126537516802909E-2</v>
      </c>
      <c r="L86" s="2">
        <v>3.9602485789130754E-2</v>
      </c>
    </row>
    <row r="87" spans="1:12">
      <c r="L87" t="s">
        <v>69</v>
      </c>
    </row>
    <row r="88" spans="1:12">
      <c r="A88" t="s">
        <v>2</v>
      </c>
      <c r="L88" t="s">
        <v>69</v>
      </c>
    </row>
    <row r="89" spans="1:12">
      <c r="A89" t="s">
        <v>76</v>
      </c>
      <c r="L89" t="s">
        <v>69</v>
      </c>
    </row>
    <row r="90" spans="1:12">
      <c r="L90" t="s">
        <v>69</v>
      </c>
    </row>
    <row r="91" spans="1:12">
      <c r="A91" s="3">
        <v>2819</v>
      </c>
      <c r="B91" s="3">
        <v>2874</v>
      </c>
      <c r="C91" s="3">
        <v>2827</v>
      </c>
      <c r="D91" s="3">
        <v>2756</v>
      </c>
      <c r="E91" s="3">
        <v>8345</v>
      </c>
      <c r="F91" s="3">
        <v>8554</v>
      </c>
      <c r="G91" s="3">
        <v>8540</v>
      </c>
      <c r="H91" s="3">
        <v>8315</v>
      </c>
      <c r="I91" s="3">
        <v>33014</v>
      </c>
      <c r="J91" s="3">
        <v>34400</v>
      </c>
      <c r="K91" s="3">
        <v>34258</v>
      </c>
      <c r="L91" s="3">
        <v>33853</v>
      </c>
    </row>
    <row r="92" spans="1:12">
      <c r="A92" s="3">
        <v>8154</v>
      </c>
      <c r="B92" s="3">
        <v>8802</v>
      </c>
      <c r="C92" s="3">
        <v>8360</v>
      </c>
      <c r="D92" s="3">
        <v>8115</v>
      </c>
      <c r="E92" s="3">
        <v>16173</v>
      </c>
      <c r="F92" s="3">
        <v>15905</v>
      </c>
      <c r="G92" s="3">
        <v>16082</v>
      </c>
      <c r="H92" s="3">
        <v>15585</v>
      </c>
      <c r="I92" s="3">
        <v>16050</v>
      </c>
      <c r="J92" s="3">
        <v>16365</v>
      </c>
      <c r="K92" s="3">
        <v>16058</v>
      </c>
      <c r="L92" s="3">
        <v>16353</v>
      </c>
    </row>
    <row r="93" spans="1:12">
      <c r="A93" s="3">
        <v>10778</v>
      </c>
      <c r="B93" s="3">
        <v>11396</v>
      </c>
      <c r="C93" s="3">
        <v>11315</v>
      </c>
      <c r="D93" s="3">
        <v>11280</v>
      </c>
      <c r="E93" s="3">
        <v>10045</v>
      </c>
      <c r="F93" s="3">
        <v>10268</v>
      </c>
      <c r="G93" s="3">
        <v>9891</v>
      </c>
      <c r="H93" s="3">
        <v>9728</v>
      </c>
      <c r="I93" s="3">
        <v>5098</v>
      </c>
      <c r="J93" s="3">
        <v>5029</v>
      </c>
      <c r="K93" s="3">
        <v>5397</v>
      </c>
      <c r="L93" s="3">
        <v>5552</v>
      </c>
    </row>
    <row r="94" spans="1:12">
      <c r="A94" s="3">
        <v>6899</v>
      </c>
      <c r="B94" s="3">
        <v>7007</v>
      </c>
      <c r="C94" s="3">
        <v>6934</v>
      </c>
      <c r="D94" s="3">
        <v>6564</v>
      </c>
      <c r="E94" s="3">
        <v>1221</v>
      </c>
      <c r="F94" s="3">
        <v>1243</v>
      </c>
      <c r="G94" s="3">
        <v>1199</v>
      </c>
      <c r="H94" s="3">
        <v>1267</v>
      </c>
      <c r="I94" s="3">
        <v>1298</v>
      </c>
      <c r="J94" s="3">
        <v>1260</v>
      </c>
      <c r="K94" s="3">
        <v>1169</v>
      </c>
      <c r="L94" s="3">
        <v>1222</v>
      </c>
    </row>
    <row r="95" spans="1:12">
      <c r="A95" s="3">
        <v>2553</v>
      </c>
      <c r="B95" s="3">
        <v>8293</v>
      </c>
      <c r="C95" s="3">
        <v>25969</v>
      </c>
      <c r="D95" s="3">
        <v>6733</v>
      </c>
      <c r="E95" s="3">
        <v>12923</v>
      </c>
      <c r="F95" s="3">
        <v>13305</v>
      </c>
      <c r="G95" s="3">
        <v>13048</v>
      </c>
      <c r="H95" s="3">
        <v>9147</v>
      </c>
      <c r="I95" s="3">
        <v>5169</v>
      </c>
      <c r="J95" s="3">
        <v>7233</v>
      </c>
      <c r="K95" s="3">
        <v>1185</v>
      </c>
      <c r="L95" s="3">
        <v>1253</v>
      </c>
    </row>
    <row r="96" spans="1:12">
      <c r="A96" s="3">
        <v>1332</v>
      </c>
      <c r="B96" s="3">
        <v>1169</v>
      </c>
      <c r="C96" s="3">
        <v>1252</v>
      </c>
      <c r="D96" s="3">
        <v>1294</v>
      </c>
      <c r="E96" s="3">
        <v>1381</v>
      </c>
      <c r="F96" s="3">
        <v>1136</v>
      </c>
      <c r="G96" s="3">
        <v>1263</v>
      </c>
      <c r="H96" s="3">
        <v>1265</v>
      </c>
      <c r="I96" s="3">
        <v>1207</v>
      </c>
      <c r="J96" s="3">
        <v>1238</v>
      </c>
      <c r="K96" s="3">
        <v>1140</v>
      </c>
      <c r="L96" s="3">
        <v>1249</v>
      </c>
    </row>
    <row r="97" spans="1:12">
      <c r="A97" s="3">
        <v>1277</v>
      </c>
      <c r="B97" s="3">
        <v>1307</v>
      </c>
      <c r="C97" s="3">
        <v>1236</v>
      </c>
      <c r="D97" s="3">
        <v>1278</v>
      </c>
      <c r="E97" s="3">
        <v>1268</v>
      </c>
      <c r="F97" s="3">
        <v>1293</v>
      </c>
      <c r="G97" s="3">
        <v>1297</v>
      </c>
      <c r="H97" s="3">
        <v>1261</v>
      </c>
      <c r="I97" s="3">
        <v>1309</v>
      </c>
      <c r="J97" s="3">
        <v>1199</v>
      </c>
      <c r="K97" s="3">
        <v>1280</v>
      </c>
      <c r="L97" s="3">
        <v>1300</v>
      </c>
    </row>
    <row r="98" spans="1:12">
      <c r="A98" s="3">
        <v>1348</v>
      </c>
      <c r="B98" s="3">
        <v>1261</v>
      </c>
      <c r="C98" s="3">
        <v>1340</v>
      </c>
      <c r="D98" s="3">
        <v>1312</v>
      </c>
      <c r="E98" s="3">
        <v>1183</v>
      </c>
      <c r="F98" s="3">
        <v>1309</v>
      </c>
      <c r="G98" s="3">
        <v>1326</v>
      </c>
      <c r="H98" s="3">
        <v>1230</v>
      </c>
      <c r="I98" s="3">
        <v>1285</v>
      </c>
      <c r="J98" s="3">
        <v>1297</v>
      </c>
      <c r="K98" s="3">
        <v>1195</v>
      </c>
      <c r="L98" s="3">
        <v>1191</v>
      </c>
    </row>
    <row r="99" spans="1:12">
      <c r="L99" t="s">
        <v>69</v>
      </c>
    </row>
  </sheetData>
  <printOptions headings="1"/>
  <pageMargins left="0.75" right="0.75" top="1" bottom="1" header="0.5" footer="0.5"/>
  <pageSetup fitToHeight="100" pageOrder="overThenDown" orientation="portrait" blackAndWhite="1"/>
  <headerFooter>
    <oddHeader>&amp;LAssay 1853, measured on 4/19/2012 4:37:53 PM. Instrument ID: 4205143&amp;RPage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104"/>
  <sheetViews>
    <sheetView showGridLines="0" showRowColHeaders="0" workbookViewId="0"/>
  </sheetViews>
  <sheetFormatPr baseColWidth="10" defaultColWidth="9.19921875" defaultRowHeight="10" x14ac:dyDescent="0"/>
  <cols>
    <col min="1" max="1" width="57" customWidth="1"/>
  </cols>
  <sheetData>
    <row r="1" spans="1:1" ht="17">
      <c r="A1" s="4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85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90</v>
      </c>
    </row>
    <row r="26" spans="1:1">
      <c r="A26" t="s">
        <v>98</v>
      </c>
    </row>
    <row r="27" spans="1:1">
      <c r="A27" t="s">
        <v>99</v>
      </c>
    </row>
    <row r="28" spans="1:1">
      <c r="A28" t="s">
        <v>100</v>
      </c>
    </row>
    <row r="29" spans="1:1">
      <c r="A29" t="s">
        <v>101</v>
      </c>
    </row>
    <row r="30" spans="1:1">
      <c r="A30" t="s">
        <v>102</v>
      </c>
    </row>
    <row r="31" spans="1:1">
      <c r="A31" t="s">
        <v>91</v>
      </c>
    </row>
    <row r="32" spans="1:1">
      <c r="A32" t="s">
        <v>85</v>
      </c>
    </row>
    <row r="33" spans="1:1">
      <c r="A33" t="s">
        <v>86</v>
      </c>
    </row>
    <row r="34" spans="1:1">
      <c r="A34" t="s">
        <v>87</v>
      </c>
    </row>
    <row r="35" spans="1:1">
      <c r="A35" t="s">
        <v>88</v>
      </c>
    </row>
    <row r="36" spans="1:1">
      <c r="A36" t="s">
        <v>89</v>
      </c>
    </row>
    <row r="37" spans="1:1">
      <c r="A37" t="s">
        <v>90</v>
      </c>
    </row>
    <row r="38" spans="1:1">
      <c r="A38" t="s">
        <v>91</v>
      </c>
    </row>
    <row r="39" spans="1:1">
      <c r="A39" t="s">
        <v>85</v>
      </c>
    </row>
    <row r="40" spans="1:1">
      <c r="A40" t="s">
        <v>92</v>
      </c>
    </row>
    <row r="41" spans="1:1">
      <c r="A41" t="s">
        <v>93</v>
      </c>
    </row>
    <row r="42" spans="1:1">
      <c r="A42" t="s">
        <v>94</v>
      </c>
    </row>
    <row r="43" spans="1:1">
      <c r="A43" t="s">
        <v>95</v>
      </c>
    </row>
    <row r="44" spans="1:1">
      <c r="A44" t="s">
        <v>96</v>
      </c>
    </row>
    <row r="45" spans="1:1">
      <c r="A45" t="s">
        <v>97</v>
      </c>
    </row>
    <row r="46" spans="1:1">
      <c r="A46" t="s">
        <v>90</v>
      </c>
    </row>
    <row r="47" spans="1:1">
      <c r="A47" t="s">
        <v>98</v>
      </c>
    </row>
    <row r="48" spans="1:1">
      <c r="A48" t="s">
        <v>99</v>
      </c>
    </row>
    <row r="49" spans="1:1">
      <c r="A49" t="s">
        <v>100</v>
      </c>
    </row>
    <row r="50" spans="1:1">
      <c r="A50" t="s">
        <v>101</v>
      </c>
    </row>
    <row r="51" spans="1:1">
      <c r="A51" t="s">
        <v>102</v>
      </c>
    </row>
    <row r="52" spans="1:1">
      <c r="A52" t="s">
        <v>91</v>
      </c>
    </row>
    <row r="53" spans="1:1">
      <c r="A53" t="s">
        <v>85</v>
      </c>
    </row>
    <row r="54" spans="1:1">
      <c r="A54" t="s">
        <v>86</v>
      </c>
    </row>
    <row r="55" spans="1:1">
      <c r="A55" t="s">
        <v>87</v>
      </c>
    </row>
    <row r="56" spans="1:1">
      <c r="A56" t="s">
        <v>88</v>
      </c>
    </row>
    <row r="57" spans="1:1">
      <c r="A57" t="s">
        <v>89</v>
      </c>
    </row>
    <row r="58" spans="1:1">
      <c r="A58" t="s">
        <v>90</v>
      </c>
    </row>
    <row r="59" spans="1:1">
      <c r="A59" t="s">
        <v>91</v>
      </c>
    </row>
    <row r="60" spans="1:1">
      <c r="A60" t="s">
        <v>85</v>
      </c>
    </row>
    <row r="61" spans="1:1">
      <c r="A61" t="s">
        <v>92</v>
      </c>
    </row>
    <row r="62" spans="1:1">
      <c r="A62" t="s">
        <v>93</v>
      </c>
    </row>
    <row r="63" spans="1:1">
      <c r="A63" t="s">
        <v>94</v>
      </c>
    </row>
    <row r="64" spans="1:1">
      <c r="A64" t="s">
        <v>95</v>
      </c>
    </row>
    <row r="65" spans="1:1">
      <c r="A65" t="s">
        <v>96</v>
      </c>
    </row>
    <row r="66" spans="1:1">
      <c r="A66" t="s">
        <v>97</v>
      </c>
    </row>
    <row r="67" spans="1:1">
      <c r="A67" t="s">
        <v>90</v>
      </c>
    </row>
    <row r="68" spans="1:1">
      <c r="A68" t="s">
        <v>98</v>
      </c>
    </row>
    <row r="69" spans="1:1">
      <c r="A69" t="s">
        <v>99</v>
      </c>
    </row>
    <row r="70" spans="1:1">
      <c r="A70" t="s">
        <v>100</v>
      </c>
    </row>
    <row r="71" spans="1:1">
      <c r="A71" t="s">
        <v>101</v>
      </c>
    </row>
    <row r="72" spans="1:1">
      <c r="A72" t="s">
        <v>102</v>
      </c>
    </row>
    <row r="73" spans="1:1">
      <c r="A73" t="s">
        <v>91</v>
      </c>
    </row>
    <row r="74" spans="1:1">
      <c r="A74" t="s">
        <v>85</v>
      </c>
    </row>
    <row r="75" spans="1:1">
      <c r="A75" t="s">
        <v>86</v>
      </c>
    </row>
    <row r="76" spans="1:1">
      <c r="A76" t="s">
        <v>87</v>
      </c>
    </row>
    <row r="77" spans="1:1">
      <c r="A77" t="s">
        <v>88</v>
      </c>
    </row>
    <row r="78" spans="1:1">
      <c r="A78" t="s">
        <v>89</v>
      </c>
    </row>
    <row r="79" spans="1:1">
      <c r="A79" t="s">
        <v>90</v>
      </c>
    </row>
    <row r="80" spans="1:1">
      <c r="A80" t="s">
        <v>91</v>
      </c>
    </row>
    <row r="81" spans="1:1">
      <c r="A81" t="s">
        <v>85</v>
      </c>
    </row>
    <row r="82" spans="1:1">
      <c r="A82" t="s">
        <v>92</v>
      </c>
    </row>
    <row r="83" spans="1:1">
      <c r="A83" t="s">
        <v>93</v>
      </c>
    </row>
    <row r="84" spans="1:1">
      <c r="A84" t="s">
        <v>94</v>
      </c>
    </row>
    <row r="85" spans="1:1">
      <c r="A85" t="s">
        <v>95</v>
      </c>
    </row>
    <row r="86" spans="1:1">
      <c r="A86" t="s">
        <v>96</v>
      </c>
    </row>
    <row r="87" spans="1:1">
      <c r="A87" t="s">
        <v>97</v>
      </c>
    </row>
    <row r="88" spans="1:1">
      <c r="A88" t="s">
        <v>90</v>
      </c>
    </row>
    <row r="89" spans="1:1">
      <c r="A89" t="s">
        <v>98</v>
      </c>
    </row>
    <row r="90" spans="1:1">
      <c r="A90" t="s">
        <v>99</v>
      </c>
    </row>
    <row r="91" spans="1:1">
      <c r="A91" t="s">
        <v>100</v>
      </c>
    </row>
    <row r="92" spans="1:1">
      <c r="A92" t="s">
        <v>101</v>
      </c>
    </row>
    <row r="93" spans="1:1">
      <c r="A93" t="s">
        <v>102</v>
      </c>
    </row>
    <row r="94" spans="1:1">
      <c r="A94" t="s">
        <v>91</v>
      </c>
    </row>
    <row r="95" spans="1:1">
      <c r="A95" t="s">
        <v>85</v>
      </c>
    </row>
    <row r="96" spans="1:1">
      <c r="A96" t="s">
        <v>103</v>
      </c>
    </row>
    <row r="97" spans="1:1">
      <c r="A97" t="s">
        <v>104</v>
      </c>
    </row>
    <row r="98" spans="1:1">
      <c r="A98" t="s">
        <v>105</v>
      </c>
    </row>
    <row r="99" spans="1:1">
      <c r="A99" t="s">
        <v>106</v>
      </c>
    </row>
    <row r="100" spans="1:1">
      <c r="A100" t="s">
        <v>107</v>
      </c>
    </row>
    <row r="101" spans="1:1">
      <c r="A101" t="s">
        <v>108</v>
      </c>
    </row>
    <row r="102" spans="1:1">
      <c r="A102" t="s">
        <v>109</v>
      </c>
    </row>
    <row r="103" spans="1:1">
      <c r="A103" t="s">
        <v>110</v>
      </c>
    </row>
    <row r="104" spans="1:1">
      <c r="A104" t="s">
        <v>111</v>
      </c>
    </row>
  </sheetData>
  <pageMargins left="0.75" right="0.75" top="1" bottom="1" header="0.5" footer="0.5"/>
  <pageSetup fitToHeight="100" orientation="portrait" blackAndWhite="1"/>
  <headerFooter>
    <oddHeader>&amp;LAssay 1853, measured on 4/19/2012 4:37:53 PM. Instrument ID: 4205143&amp;RPage &amp;P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5"/>
  <sheetViews>
    <sheetView showGridLines="0" showRowColHeaders="0" workbookViewId="0"/>
  </sheetViews>
  <sheetFormatPr baseColWidth="10" defaultColWidth="9.19921875" defaultRowHeight="10" x14ac:dyDescent="0"/>
  <cols>
    <col min="1" max="1" width="87" customWidth="1"/>
  </cols>
  <sheetData>
    <row r="1" spans="1:1" ht="17">
      <c r="A1" s="4" t="s">
        <v>112</v>
      </c>
    </row>
    <row r="4" spans="1:1">
      <c r="A4" t="s">
        <v>113</v>
      </c>
    </row>
    <row r="5" spans="1:1">
      <c r="A5" t="s">
        <v>85</v>
      </c>
    </row>
  </sheetData>
  <pageMargins left="0.75" right="0.75" top="1" bottom="1" header="0.5" footer="0.5"/>
  <pageSetup fitToHeight="100" orientation="portrait" blackAndWhite="1"/>
  <headerFooter>
    <oddHeader>&amp;LAssay 1853, measured on 4/19/2012 4:37:53 PM. Instrument ID: 4205143&amp;RPage &amp;P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List ; Plates 1 - 1</vt:lpstr>
      <vt:lpstr>Plate</vt:lpstr>
      <vt:lpstr>Protocol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Paula Sundstrom</cp:lastModifiedBy>
  <dcterms:created xsi:type="dcterms:W3CDTF">2018-01-11T16:13:04Z</dcterms:created>
  <dcterms:modified xsi:type="dcterms:W3CDTF">2018-01-12T22:38:17Z</dcterms:modified>
</cp:coreProperties>
</file>